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imaoka\Desktop\【財政状況資料集】_343099_坂町_2022 (1)\"/>
    </mc:Choice>
  </mc:AlternateContent>
  <xr:revisionPtr revIDLastSave="0" documentId="13_ncr:1_{D31DA6F8-D72C-433D-AD18-6A3D392DC98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<sst xmlns="http://schemas.openxmlformats.org/spreadsheetml/2006/main" count="1075" uniqueCount="585">
  <si>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</si>
  <si>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</si>
  <si>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</si>
  <si>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</si>
  <si>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</si>
  <si>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</si>
  <si>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</si>
  <si>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</si>
  <si>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</si>
  <si>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</si>
  <si>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</si>
  <si>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</si>
  <si>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</si>
  <si>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</si>
  <si>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</si>
  <si>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</si>
  <si>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</si>
  <si>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</si>
  <si>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</si>
  <si>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</si>
  <si>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</si>
  <si>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</si>
  <si>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</si>
  <si>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</si>
  <si>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</si>
  <si>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</si>
  <si>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</si>
  <si>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</si>
  <si>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</si>
  <si>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</si>
  <si>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</si>
  <si>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</si>
  <si>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</si>
  <si>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</si>
  <si>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</si>
  <si>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</si>
  <si>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</si>
  <si>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</si>
  <si>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</si>
  <si>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</si>
  <si>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</si>
  <si>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</si>
  <si>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</si>
  <si>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</si>
  <si>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</si>
  <si>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</si>
  <si>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</si>
  <si>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</si>
  <si>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</si>
  <si>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</si>
  <si>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</si>
  <si>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</si>
  <si>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</si>
  <si>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</si>
  <si>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</si>
  <si>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</si>
  <si>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</si>
  <si>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</si>
  <si>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</si>
  <si>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</si>
  <si>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</si>
  <si>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</si>
  <si>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</si>
  <si>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</si>
  <si>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</si>
  <si>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</si>
  <si>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</si>
  <si>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</si>
  <si>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</si>
  <si>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</si>
  <si>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</si>
  <si>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</si>
  <si>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</si>
  <si>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</si>
  <si>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</si>
  <si>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</si>
  <si>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</si>
  <si>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</si>
  <si>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</si>
  <si>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</si>
  <si>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</si>
  <si>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</si>
  <si>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</si>
  <si>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</si>
  <si>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</si>
  <si>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</si>
  <si>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</si>
  <si>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</si>
  <si>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</si>
  <si>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</si>
  <si>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</si>
  <si>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</si>
  <si>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</si>
  <si>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</si>
  <si>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</si>
  <si>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</si>
  <si>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</si>
  <si>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</si>
  <si>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</si>
  <si>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</si>
  <si>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</si>
  <si>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</si>
  <si>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</si>
  <si>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</si>
  <si>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</si>
  <si>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</si>
  <si>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</si>
  <si>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</si>
  <si>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</si>
  <si>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</si>
  <si>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</si>
  <si>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</si>
  <si>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</si>
  <si>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</si>
  <si>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</si>
  <si>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</si>
  <si>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</si>
  <si>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</si>
  <si>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</si>
  <si>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</si>
  <si>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</si>
  <si>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</si>
  <si>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</si>
  <si>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</si>
  <si>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</si>
  <si>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</si>
  <si>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</si>
  <si>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</si>
  <si>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</si>
  <si>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</si>
  <si>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</si>
  <si>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</si>
  <si>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</si>
  <si>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</si>
  <si>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</si>
  <si>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</si>
  <si>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</si>
  <si>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</si>
  <si>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</si>
  <si>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</si>
  <si>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</si>
  <si>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</si>
  <si>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</si>
  <si>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</si>
  <si>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</si>
  <si>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</si>
  <si>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</si>
  <si>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</si>
  <si>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</si>
  <si>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</si>
  <si>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</si>
  <si>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</si>
  <si>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</si>
  <si>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</si>
  <si>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</si>
  <si>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</si>
  <si>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</si>
  <si>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</si>
  <si>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</si>
  <si>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</si>
  <si>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</si>
  <si>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</si>
  <si>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</si>
  <si>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</si>
  <si>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</si>
  <si>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</si>
  <si>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</si>
  <si>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</si>
  <si>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</si>
  <si>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</si>
  <si>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</si>
  <si>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</si>
  <si>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</si>
  <si>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</si>
  <si>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</si>
  <si>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</si>
  <si>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</si>
  <si>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</si>
  <si>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</si>
  <si>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</si>
  <si>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</si>
  <si>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</si>
  <si>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</si>
  <si>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</si>
  <si>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</si>
  <si>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</si>
  <si>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</si>
  <si>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</si>
  <si>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</si>
  <si>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</si>
  <si>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</si>
  <si>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</si>
  <si>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</si>
  <si>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</si>
  <si>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</si>
  <si>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</si>
  <si>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</si>
  <si>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</si>
  <si>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</si>
  <si>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</si>
  <si>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</si>
  <si>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</si>
  <si>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</si>
  <si>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</si>
  <si>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</si>
  <si>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</si>
  <si>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</si>
  <si>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</si>
  <si>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</si>
  <si>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</si>
  <si>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</si>
  <si>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</si>
  <si>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</si>
  <si>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</si>
  <si>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</si>
  <si>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</si>
  <si>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</si>
  <si>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</si>
  <si>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</si>
  <si>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</si>
  <si>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</si>
  <si>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</si>
  <si>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</si>
  <si>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</si>
  <si>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</si>
  <si>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</si>
  <si>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</si>
  <si>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</si>
  <si>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</si>
  <si>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</si>
  <si>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</si>
  <si>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</si>
  <si>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</si>
  <si>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</si>
  <si>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</si>
  <si>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</si>
  <si>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</si>
  <si>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</si>
  <si>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</si>
  <si>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</si>
  <si>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</si>
  <si>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</si>
  <si>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</si>
  <si>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</si>
  <si>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</si>
  <si>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</si>
  <si>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</si>
  <si>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</si>
  <si>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</si>
  <si>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</si>
  <si>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</si>
  <si>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</si>
  <si>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</si>
  <si>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</si>
  <si>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</si>
  <si>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</si>
  <si>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</si>
  <si>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</si>
  <si>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</si>
  <si>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</si>
  <si>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</si>
  <si>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</si>
  <si>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</si>
  <si>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</si>
  <si>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</si>
  <si>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</si>
  <si>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</si>
  <si>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</si>
  <si>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</si>
  <si>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</si>
  <si>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</si>
  <si>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</si>
  <si>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</si>
  <si>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</si>
  <si>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</si>
  <si>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</si>
  <si>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</si>
  <si>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</si>
  <si>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</si>
  <si>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</si>
  <si>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</si>
  <si>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</si>
  <si>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</si>
  <si>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</si>
  <si>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</si>
  <si>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</si>
  <si>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</si>
  <si>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</si>
  <si>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</si>
  <si>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</si>
  <si>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</si>
  <si>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</si>
  <si>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</si>
  <si>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</si>
  <si>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</si>
  <si>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</si>
  <si>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</si>
  <si>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</si>
  <si>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</si>
  <si>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</si>
  <si>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</si>
  <si>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</si>
  <si>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</si>
  <si>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</si>
  <si>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</si>
  <si>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</si>
  <si>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</si>
  <si>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</si>
  <si>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</si>
  <si>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</si>
  <si>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</si>
  <si>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</si>
  <si>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</si>
  <si>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</si>
  <si>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</si>
  <si>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</si>
  <si>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</si>
  <si>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</si>
  <si>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</si>
  <si>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</si>
  <si>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</si>
  <si>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</si>
  <si>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</si>
  <si>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</si>
  <si>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</si>
  <si>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</si>
  <si>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</si>
  <si>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</si>
  <si>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</si>
  <si>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</si>
  <si>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</si>
  <si>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</si>
  <si>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</si>
  <si>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</si>
  <si>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</si>
  <si>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</si>
  <si>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</si>
  <si>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</si>
  <si>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</si>
  <si>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</si>
  <si>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</si>
  <si>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</si>
  <si>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</si>
  <si>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</si>
  <si>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</si>
  <si>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</si>
  <si>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</si>
  <si>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</si>
  <si>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</si>
  <si>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</si>
  <si>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</si>
  <si>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</si>
  <si>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</si>
  <si>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</si>
  <si>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</si>
  <si>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</si>
  <si>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</si>
  <si>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</si>
  <si>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</si>
  <si>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</si>
  <si>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</si>
  <si>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</si>
  <si>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</si>
  <si>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</si>
  <si>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</si>
  <si>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</si>
  <si>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</si>
  <si>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</si>
  <si>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</si>
  <si>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</si>
  <si>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</si>
  <si>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</si>
  <si>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</si>
  <si>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</si>
  <si>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</si>
  <si>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</si>
  <si>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</si>
  <si>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</si>
  <si>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</si>
  <si>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</si>
  <si>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</si>
  <si>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</si>
  <si>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</si>
  <si>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</si>
  <si>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</si>
  <si>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</si>
  <si>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</si>
  <si>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</si>
  <si>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</si>
  <si>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</si>
  <si>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</si>
  <si>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</si>
  <si>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</si>
  <si>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</si>
  <si>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</si>
  <si>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</si>
  <si>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</si>
  <si>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</si>
  <si>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</si>
  <si>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</si>
  <si>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</si>
  <si>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</si>
  <si>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</si>
  <si>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</si>
  <si>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</si>
  <si>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</si>
  <si>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</si>
  <si>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</si>
  <si>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</si>
  <si>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</si>
  <si>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</si>
  <si>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</si>
  <si>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</si>
  <si>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</si>
  <si>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</si>
  <si>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</si>
  <si>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</si>
  <si>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</si>
  <si>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</si>
  <si>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</si>
  <si>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</si>
  <si>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</si>
  <si>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</si>
  <si>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</si>
  <si>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</si>
  <si>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</si>
  <si>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</si>
  <si>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</si>
  <si>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</si>
  <si>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</si>
  <si>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</si>
  <si>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</si>
  <si>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</si>
  <si>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</si>
  <si>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</si>
  <si>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</si>
  <si>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</si>
  <si>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</si>
  <si>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</si>
  <si>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</si>
  <si>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</si>
  <si>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</si>
  <si>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</si>
  <si>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</si>
  <si>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</si>
  <si>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</si>
  <si>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</si>
  <si>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</si>
  <si>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</si>
  <si>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</si>
  <si>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</si>
  <si>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</si>
  <si>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</si>
  <si>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</si>
  <si>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</si>
  <si>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</si>
  <si>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</si>
  <si>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</si>
  <si>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</si>
  <si>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</si>
  <si>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</si>
  <si>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</si>
  <si>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</si>
  <si>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</si>
  <si>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</si>
  <si>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</si>
  <si>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</si>
  <si>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</si>
  <si>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</si>
  <si>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</si>
  <si>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</si>
  <si>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</si>
  <si>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</si>
  <si>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</si>
  <si>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</si>
  <si>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</si>
  <si>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</si>
  <si>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</si>
  <si>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</si>
  <si>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</si>
  <si>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</si>
  <si>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</si>
  <si>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</si>
  <si>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</si>
  <si>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</si>
  <si>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</si>
  <si>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</si>
  <si>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</si>
  <si>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</si>
  <si>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</si>
  <si>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</si>
  <si>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</si>
  <si>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</si>
  <si>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</si>
  <si>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</si>
  <si>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</si>
  <si>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</si>
  <si>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</si>
  <si>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</si>
  <si>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</si>
  <si>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</si>
  <si>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</si>
  <si>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</si>
  <si>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</si>
  <si>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</si>
  <si>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</si>
  <si>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</si>
  <si>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</si>
  <si>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</si>
  <si>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</si>
  <si>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</si>
  <si>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</si>
  <si>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</si>
  <si>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</si>
  <si>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</si>
  <si>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</si>
  <si>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</si>
  <si>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</si>
  <si>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</si>
  <si>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</si>
  <si>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</si>
  <si>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</si>
  <si>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</si>
  <si>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</si>
  <si>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</si>
  <si>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</si>
  <si>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</si>
  <si>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</si>
  <si>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</si>
  <si>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</si>
  <si>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</si>
  <si>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</si>
  <si>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</si>
  <si>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</si>
  <si>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</si>
  <si>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</si>
  <si>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</si>
  <si>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</si>
  <si>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</si>
  <si>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</si>
  <si>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</si>
  <si>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</si>
  <si>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</si>
  <si>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</si>
  <si>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</si>
  <si>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</si>
  <si>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</si>
  <si>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</si>
  <si>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</si>
  <si>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</si>
  <si>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</si>
  <si>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</si>
  <si>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</si>
  <si>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</si>
  <si>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</si>
  <si>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</si>
  <si>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</si>
  <si>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24.24</t>
  </si>
  <si>
    <t>一般会計</t>
  </si>
  <si>
    <t>国民健康保険事業特別会計</t>
  </si>
  <si>
    <t>介護保険事業特別会計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</si>
  <si>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</si>
  <si>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</si>
  <si>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</si>
  <si>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</si>
  <si>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</si>
  <si>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</si>
  <si>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</si>
  <si>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</si>
  <si>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</si>
  <si>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</si>
  <si>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大規模事業基金</t>
    <rPh sb="0" eb="7">
      <t>ダイキボジギョウキキン</t>
    </rPh>
    <phoneticPr fontId="5"/>
  </si>
  <si>
    <t>地域福祉基金</t>
    <rPh sb="0" eb="6">
      <t>チイキフクシキキン</t>
    </rPh>
    <phoneticPr fontId="2"/>
  </si>
  <si>
    <t>公立学校情報機器整備基金</t>
    <rPh sb="0" eb="12">
      <t>コウリツガッコウジョウホウキキセイビキキン</t>
    </rPh>
    <phoneticPr fontId="2"/>
  </si>
  <si>
    <t>平成30年7月豪雨災害復興基金</t>
    <rPh sb="0" eb="2">
      <t>ヘイセイ</t>
    </rPh>
    <rPh sb="4" eb="5">
      <t>ネン</t>
    </rPh>
    <rPh sb="6" eb="7">
      <t>ガツ</t>
    </rPh>
    <rPh sb="7" eb="9">
      <t>ゴウウ</t>
    </rPh>
    <rPh sb="9" eb="15">
      <t>サイガイフッコウキキン</t>
    </rPh>
    <phoneticPr fontId="2"/>
  </si>
  <si>
    <t>海外研修基金</t>
    <rPh sb="0" eb="6">
      <t>カイガイケンシュウキキン</t>
    </rPh>
    <phoneticPr fontId="2"/>
  </si>
  <si>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</si>
  <si>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5"/>
  </si>
  <si>
    <t>安芸地区衛生施設管理組合（特別会計）</t>
    <rPh sb="0" eb="2">
      <t>アキ</t>
    </rPh>
    <rPh sb="2" eb="4">
      <t>チク</t>
    </rPh>
    <rPh sb="4" eb="6">
      <t>エイセイ</t>
    </rPh>
    <rPh sb="6" eb="8">
      <t>シセツ</t>
    </rPh>
    <rPh sb="8" eb="10">
      <t>カンリ</t>
    </rPh>
    <rPh sb="10" eb="12">
      <t>クミアイ</t>
    </rPh>
    <rPh sb="13" eb="15">
      <t>トクベツ</t>
    </rPh>
    <rPh sb="15" eb="17">
      <t>カイケイ</t>
    </rPh>
    <phoneticPr fontId="5"/>
  </si>
  <si>
    <t>広島県海田高等学校財産組合</t>
    <rPh sb="0" eb="3">
      <t>ヒロシマケン</t>
    </rPh>
    <rPh sb="3" eb="5">
      <t>カイタ</t>
    </rPh>
    <rPh sb="5" eb="7">
      <t>コウトウ</t>
    </rPh>
    <rPh sb="7" eb="9">
      <t>ガッコウ</t>
    </rPh>
    <rPh sb="9" eb="11">
      <t>ザイサン</t>
    </rPh>
    <rPh sb="11" eb="13">
      <t>クミアイ</t>
    </rPh>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</si>
  <si>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5"/>
  </si>
  <si>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5"/>
  </si>
  <si>
    <t>広島県市町総合事務組合</t>
    <rPh sb="0" eb="3">
      <t>ヒロシマケン</t>
    </rPh>
    <rPh sb="3" eb="4">
      <t>シ</t>
    </rPh>
    <rPh sb="4" eb="5">
      <t>マチ</t>
    </rPh>
    <rPh sb="5" eb="7">
      <t>ソウゴウ</t>
    </rPh>
    <rPh sb="7" eb="9">
      <t>ジム</t>
    </rPh>
    <rPh sb="9" eb="11">
      <t>クミアイ</t>
    </rPh>
    <phoneticPr fontId="5"/>
  </si>
  <si>
    <t>○</t>
    <phoneticPr fontId="2"/>
  </si>
  <si>
    <t>坂町土地開発公社</t>
    <rPh sb="0" eb="8">
      <t>サカチョウトチカイハツコウシャ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</si>
</sst>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A316-4BD5-9B44-9D15BB7FEE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32387</c:v>
                </c:pt>
                <c:pt idx="1">
                  <c:v>203259</c:v>
                </c:pt>
                <c:pt idx="2">
                  <c:v>96965</c:v>
                </c:pt>
                <c:pt idx="3">
                  <c:v>59227</c:v>
                </c:pt>
                <c:pt idx="4">
                  <c:v>131293</c:v>
                </c:pt>
              </c:numCache>
            </c:numRef>
          </c:val>
          <c:smooth val="0"/>
          <c:extLst>
            <c:ext xmlns:c16="http://schemas.microsoft.com/office/drawing/2014/chart" uri="{C3380CC4-5D6E-409C-BE32-E72D297353CC}">
              <c16:uniqueId val="{00000001-A316-4BD5-9B44-9D15BB7FEE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2.12</c:v>
                </c:pt>
                <c:pt idx="1">
                  <c:v>9.9</c:v>
                </c:pt>
                <c:pt idx="2">
                  <c:v>7.29</c:v>
                </c:pt>
                <c:pt idx="3">
                  <c:v>5.9</c:v>
                </c:pt>
                <c:pt idx="4">
                  <c:v>9.18</c:v>
                </c:pt>
              </c:numCache>
            </c:numRef>
          </c:val>
          <c:extLst>
            <c:ext xmlns:c16="http://schemas.microsoft.com/office/drawing/2014/chart" uri="{C3380CC4-5D6E-409C-BE32-E72D297353CC}">
              <c16:uniqueId val="{00000000-AE52-42E2-9E3C-0340723887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37.21</c:v>
                </c:pt>
                <c:pt idx="1">
                  <c:v>50.45</c:v>
                </c:pt>
                <c:pt idx="2">
                  <c:v>66.63</c:v>
                </c:pt>
                <c:pt idx="3">
                  <c:v>66.12</c:v>
                </c:pt>
                <c:pt idx="4">
                  <c:v>66.87</c:v>
                </c:pt>
              </c:numCache>
            </c:numRef>
          </c:val>
          <c:extLst>
            <c:ext xmlns:c16="http://schemas.microsoft.com/office/drawing/2014/chart" uri="{C3380CC4-5D6E-409C-BE32-E72D297353CC}">
              <c16:uniqueId val="{00000001-AE52-42E2-9E3C-0340723887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-24.24</c:v>
                </c:pt>
                <c:pt idx="1">
                  <c:v>21.27</c:v>
                </c:pt>
                <c:pt idx="2">
                  <c:v>14.93</c:v>
                </c:pt>
                <c:pt idx="3">
                  <c:v>2.4900000000000002</c:v>
                </c:pt>
                <c:pt idx="4">
                  <c:v>6.32</c:v>
                </c:pt>
              </c:numCache>
            </c:numRef>
          </c:val>
          <c:smooth val="0"/>
          <c:extLst>
            <c:ext xmlns:c16="http://schemas.microsoft.com/office/drawing/2014/chart" uri="{C3380CC4-5D6E-409C-BE32-E72D297353CC}">
              <c16:uniqueId val="{00000002-AE52-42E2-9E3C-0340723887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12-40FB-9A32-D438ED4188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12-40FB-9A32-D438ED4188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12-40FB-9A32-D438ED4188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12-40FB-9A32-D438ED41883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A12-40FB-9A32-D438ED41883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0.05</c:v>
                </c:pt>
              </c:numCache>
            </c:numRef>
          </c:val>
          <c:extLst>
            <c:ext xmlns:c16="http://schemas.microsoft.com/office/drawing/2014/chart" uri="{C3380CC4-5D6E-409C-BE32-E72D297353CC}">
              <c16:uniqueId val="{00000005-FA12-40FB-9A32-D438ED41883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c:v>
                </c:pt>
                <c:pt idx="2">
                  <c:v>#N/A</c:v>
                </c:pt>
                <c:pt idx="3">
                  <c:v>0.44</c:v>
                </c:pt>
                <c:pt idx="4">
                  <c:v>#N/A</c:v>
                </c:pt>
                <c:pt idx="5">
                  <c:v>0.28000000000000003</c:v>
                </c:pt>
                <c:pt idx="6">
                  <c:v>#N/A</c:v>
                </c:pt>
                <c:pt idx="7">
                  <c:v>0.18</c:v>
                </c:pt>
                <c:pt idx="8">
                  <c:v>#N/A</c:v>
                </c:pt>
                <c:pt idx="9">
                  <c:v>0.36</c:v>
                </c:pt>
              </c:numCache>
            </c:numRef>
          </c:val>
          <c:extLst>
            <c:ext xmlns:c16="http://schemas.microsoft.com/office/drawing/2014/chart" uri="{C3380CC4-5D6E-409C-BE32-E72D297353CC}">
              <c16:uniqueId val="{00000006-FA12-40FB-9A32-D438ED41883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0.31</c:v>
                </c:pt>
                <c:pt idx="4">
                  <c:v>#N/A</c:v>
                </c:pt>
                <c:pt idx="5">
                  <c:v>1.08</c:v>
                </c:pt>
                <c:pt idx="6">
                  <c:v>#N/A</c:v>
                </c:pt>
                <c:pt idx="7">
                  <c:v>0.91</c:v>
                </c:pt>
                <c:pt idx="8">
                  <c:v>#N/A</c:v>
                </c:pt>
                <c:pt idx="9">
                  <c:v>0.45</c:v>
                </c:pt>
              </c:numCache>
            </c:numRef>
          </c:val>
          <c:extLst>
            <c:ext xmlns:c16="http://schemas.microsoft.com/office/drawing/2014/chart" uri="{C3380CC4-5D6E-409C-BE32-E72D297353CC}">
              <c16:uniqueId val="{00000007-FA12-40FB-9A32-D438ED41883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0.86</c:v>
                </c:pt>
                <c:pt idx="2">
                  <c:v>#N/A</c:v>
                </c:pt>
                <c:pt idx="3">
                  <c:v>1.01</c:v>
                </c:pt>
                <c:pt idx="4">
                  <c:v>#N/A</c:v>
                </c:pt>
                <c:pt idx="5">
                  <c:v>2.6</c:v>
                </c:pt>
                <c:pt idx="6">
                  <c:v>#N/A</c:v>
                </c:pt>
                <c:pt idx="7">
                  <c:v>3.68</c:v>
                </c:pt>
                <c:pt idx="8">
                  <c:v>#N/A</c:v>
                </c:pt>
                <c:pt idx="9">
                  <c:v>4.45</c:v>
                </c:pt>
              </c:numCache>
            </c:numRef>
          </c:val>
          <c:extLst>
            <c:ext xmlns:c16="http://schemas.microsoft.com/office/drawing/2014/chart" uri="{C3380CC4-5D6E-409C-BE32-E72D297353CC}">
              <c16:uniqueId val="{00000008-FA12-40FB-9A32-D438ED4188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2.11</c:v>
                </c:pt>
                <c:pt idx="2">
                  <c:v>#N/A</c:v>
                </c:pt>
                <c:pt idx="3">
                  <c:v>9.9</c:v>
                </c:pt>
                <c:pt idx="4">
                  <c:v>#N/A</c:v>
                </c:pt>
                <c:pt idx="5">
                  <c:v>7.29</c:v>
                </c:pt>
                <c:pt idx="6">
                  <c:v>#N/A</c:v>
                </c:pt>
                <c:pt idx="7">
                  <c:v>5.9</c:v>
                </c:pt>
                <c:pt idx="8">
                  <c:v>#N/A</c:v>
                </c:pt>
                <c:pt idx="9">
                  <c:v>9.17</c:v>
                </c:pt>
              </c:numCache>
            </c:numRef>
          </c:val>
          <c:extLst>
            <c:ext xmlns:c16="http://schemas.microsoft.com/office/drawing/2014/chart" uri="{C3380CC4-5D6E-409C-BE32-E72D297353CC}">
              <c16:uniqueId val="{00000009-FA12-40FB-9A32-D438ED4188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544</c:v>
                </c:pt>
                <c:pt idx="5">
                  <c:v>536</c:v>
                </c:pt>
                <c:pt idx="8">
                  <c:v>536</c:v>
                </c:pt>
                <c:pt idx="11">
                  <c:v>533</c:v>
                </c:pt>
                <c:pt idx="14">
                  <c:v>774</c:v>
                </c:pt>
              </c:numCache>
            </c:numRef>
          </c:val>
          <c:extLst>
            <c:ext xmlns:c16="http://schemas.microsoft.com/office/drawing/2014/chart" uri="{C3380CC4-5D6E-409C-BE32-E72D297353CC}">
              <c16:uniqueId val="{00000000-EA17-492B-9380-AF9069787E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17-492B-9380-AF9069787E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3</c:v>
                </c:pt>
                <c:pt idx="6">
                  <c:v>3</c:v>
                </c:pt>
                <c:pt idx="9">
                  <c:v>1</c:v>
                </c:pt>
                <c:pt idx="12">
                  <c:v>1</c:v>
                </c:pt>
              </c:numCache>
            </c:numRef>
          </c:val>
          <c:extLst>
            <c:ext xmlns:c16="http://schemas.microsoft.com/office/drawing/2014/chart" uri="{C3380CC4-5D6E-409C-BE32-E72D297353CC}">
              <c16:uniqueId val="{00000002-EA17-492B-9380-AF9069787E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2</c:v>
                </c:pt>
                <c:pt idx="6">
                  <c:v>12</c:v>
                </c:pt>
                <c:pt idx="9">
                  <c:v>17</c:v>
                </c:pt>
                <c:pt idx="12">
                  <c:v>18</c:v>
                </c:pt>
              </c:numCache>
            </c:numRef>
          </c:val>
          <c:extLst>
            <c:ext xmlns:c16="http://schemas.microsoft.com/office/drawing/2014/chart" uri="{C3380CC4-5D6E-409C-BE32-E72D297353CC}">
              <c16:uniqueId val="{00000003-EA17-492B-9380-AF9069787E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258</c:v>
                </c:pt>
                <c:pt idx="3">
                  <c:v>214</c:v>
                </c:pt>
                <c:pt idx="6">
                  <c:v>207</c:v>
                </c:pt>
                <c:pt idx="9">
                  <c:v>216</c:v>
                </c:pt>
                <c:pt idx="12">
                  <c:v>231</c:v>
                </c:pt>
              </c:numCache>
            </c:numRef>
          </c:val>
          <c:extLst>
            <c:ext xmlns:c16="http://schemas.microsoft.com/office/drawing/2014/chart" uri="{C3380CC4-5D6E-409C-BE32-E72D297353CC}">
              <c16:uniqueId val="{00000004-EA17-492B-9380-AF9069787E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17-492B-9380-AF9069787E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17-492B-9380-AF9069787E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403</c:v>
                </c:pt>
                <c:pt idx="3">
                  <c:v>407</c:v>
                </c:pt>
                <c:pt idx="6">
                  <c:v>412</c:v>
                </c:pt>
                <c:pt idx="9">
                  <c:v>452</c:v>
                </c:pt>
                <c:pt idx="12">
                  <c:v>720</c:v>
                </c:pt>
              </c:numCache>
            </c:numRef>
          </c:val>
          <c:extLst>
            <c:ext xmlns:c16="http://schemas.microsoft.com/office/drawing/2014/chart" uri="{C3380CC4-5D6E-409C-BE32-E72D297353CC}">
              <c16:uniqueId val="{00000007-EA17-492B-9380-AF9069787E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121</c:v>
                </c:pt>
                <c:pt idx="2">
                  <c:v>#N/A</c:v>
                </c:pt>
                <c:pt idx="3">
                  <c:v>#N/A</c:v>
                </c:pt>
                <c:pt idx="4">
                  <c:v>90</c:v>
                </c:pt>
                <c:pt idx="5">
                  <c:v>#N/A</c:v>
                </c:pt>
                <c:pt idx="6">
                  <c:v>#N/A</c:v>
                </c:pt>
                <c:pt idx="7">
                  <c:v>98</c:v>
                </c:pt>
                <c:pt idx="8">
                  <c:v>#N/A</c:v>
                </c:pt>
                <c:pt idx="9">
                  <c:v>#N/A</c:v>
                </c:pt>
                <c:pt idx="10">
                  <c:v>153</c:v>
                </c:pt>
                <c:pt idx="11">
                  <c:v>#N/A</c:v>
                </c:pt>
                <c:pt idx="12">
                  <c:v>#N/A</c:v>
                </c:pt>
                <c:pt idx="13">
                  <c:v>196</c:v>
                </c:pt>
                <c:pt idx="14">
                  <c:v>#N/A</c:v>
                </c:pt>
              </c:numCache>
            </c:numRef>
          </c:val>
          <c:smooth val="0"/>
          <c:extLst>
            <c:ext xmlns:c16="http://schemas.microsoft.com/office/drawing/2014/chart" uri="{C3380CC4-5D6E-409C-BE32-E72D297353CC}">
              <c16:uniqueId val="{00000008-EA17-492B-9380-AF9069787E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7253</c:v>
                </c:pt>
                <c:pt idx="5">
                  <c:v>8060</c:v>
                </c:pt>
                <c:pt idx="8">
                  <c:v>8144</c:v>
                </c:pt>
                <c:pt idx="11">
                  <c:v>8312</c:v>
                </c:pt>
                <c:pt idx="14">
                  <c:v>7940</c:v>
                </c:pt>
              </c:numCache>
            </c:numRef>
          </c:val>
          <c:extLst>
            <c:ext xmlns:c16="http://schemas.microsoft.com/office/drawing/2014/chart" uri="{C3380CC4-5D6E-409C-BE32-E72D297353CC}">
              <c16:uniqueId val="{00000000-8DE3-466D-9016-B8522361F8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370</c:v>
                </c:pt>
                <c:pt idx="5">
                  <c:v>331</c:v>
                </c:pt>
                <c:pt idx="8">
                  <c:v>291</c:v>
                </c:pt>
                <c:pt idx="11">
                  <c:v>255</c:v>
                </c:pt>
                <c:pt idx="14">
                  <c:v>306</c:v>
                </c:pt>
              </c:numCache>
            </c:numRef>
          </c:val>
          <c:extLst>
            <c:ext xmlns:c16="http://schemas.microsoft.com/office/drawing/2014/chart" uri="{C3380CC4-5D6E-409C-BE32-E72D297353CC}">
              <c16:uniqueId val="{00000001-8DE3-466D-9016-B8522361F8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4471</c:v>
                </c:pt>
                <c:pt idx="5">
                  <c:v>4634</c:v>
                </c:pt>
                <c:pt idx="8">
                  <c:v>5310</c:v>
                </c:pt>
                <c:pt idx="11">
                  <c:v>5507</c:v>
                </c:pt>
                <c:pt idx="14">
                  <c:v>5691</c:v>
                </c:pt>
              </c:numCache>
            </c:numRef>
          </c:val>
          <c:extLst>
            <c:ext xmlns:c16="http://schemas.microsoft.com/office/drawing/2014/chart" uri="{C3380CC4-5D6E-409C-BE32-E72D297353CC}">
              <c16:uniqueId val="{00000002-8DE3-466D-9016-B8522361F8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E3-466D-9016-B8522361F8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E3-466D-9016-B8522361F8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E3-466D-9016-B8522361F8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479</c:v>
                </c:pt>
                <c:pt idx="3">
                  <c:v>442</c:v>
                </c:pt>
                <c:pt idx="6">
                  <c:v>423</c:v>
                </c:pt>
                <c:pt idx="9">
                  <c:v>403</c:v>
                </c:pt>
                <c:pt idx="12">
                  <c:v>422</c:v>
                </c:pt>
              </c:numCache>
            </c:numRef>
          </c:val>
          <c:extLst>
            <c:ext xmlns:c16="http://schemas.microsoft.com/office/drawing/2014/chart" uri="{C3380CC4-5D6E-409C-BE32-E72D297353CC}">
              <c16:uniqueId val="{00000006-8DE3-466D-9016-B8522361F8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207</c:v>
                </c:pt>
                <c:pt idx="3">
                  <c:v>206</c:v>
                </c:pt>
                <c:pt idx="6">
                  <c:v>194</c:v>
                </c:pt>
                <c:pt idx="9">
                  <c:v>194</c:v>
                </c:pt>
                <c:pt idx="12">
                  <c:v>177</c:v>
                </c:pt>
              </c:numCache>
            </c:numRef>
          </c:val>
          <c:extLst>
            <c:ext xmlns:c16="http://schemas.microsoft.com/office/drawing/2014/chart" uri="{C3380CC4-5D6E-409C-BE32-E72D297353CC}">
              <c16:uniqueId val="{00000007-8DE3-466D-9016-B8522361F8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2150</c:v>
                </c:pt>
                <c:pt idx="3">
                  <c:v>2110</c:v>
                </c:pt>
                <c:pt idx="6">
                  <c:v>1960</c:v>
                </c:pt>
                <c:pt idx="9">
                  <c:v>1773</c:v>
                </c:pt>
                <c:pt idx="12">
                  <c:v>1685</c:v>
                </c:pt>
              </c:numCache>
            </c:numRef>
          </c:val>
          <c:extLst>
            <c:ext xmlns:c16="http://schemas.microsoft.com/office/drawing/2014/chart" uri="{C3380CC4-5D6E-409C-BE32-E72D297353CC}">
              <c16:uniqueId val="{00000008-8DE3-466D-9016-B8522361F8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c:v>
                </c:pt>
                <c:pt idx="3">
                  <c:v>26</c:v>
                </c:pt>
                <c:pt idx="6">
                  <c:v>23</c:v>
                </c:pt>
                <c:pt idx="9">
                  <c:v>22</c:v>
                </c:pt>
                <c:pt idx="12">
                  <c:v>0</c:v>
                </c:pt>
              </c:numCache>
            </c:numRef>
          </c:val>
          <c:extLst>
            <c:ext xmlns:c16="http://schemas.microsoft.com/office/drawing/2014/chart" uri="{C3380CC4-5D6E-409C-BE32-E72D297353CC}">
              <c16:uniqueId val="{00000009-8DE3-466D-9016-B8522361F8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6469</c:v>
                </c:pt>
                <c:pt idx="3">
                  <c:v>7641</c:v>
                </c:pt>
                <c:pt idx="6">
                  <c:v>8068</c:v>
                </c:pt>
                <c:pt idx="9">
                  <c:v>8094</c:v>
                </c:pt>
                <c:pt idx="12">
                  <c:v>7725</c:v>
                </c:pt>
              </c:numCache>
            </c:numRef>
          </c:val>
          <c:extLst>
            <c:ext xmlns:c16="http://schemas.microsoft.com/office/drawing/2014/chart" uri="{C3380CC4-5D6E-409C-BE32-E72D297353CC}">
              <c16:uniqueId val="{0000000A-8DE3-466D-9016-B8522361F8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E3-466D-9016-B8522361F8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2440</c:v>
                </c:pt>
                <c:pt idx="1">
                  <c:v>2574</c:v>
                </c:pt>
                <c:pt idx="2">
                  <c:v>2689</c:v>
                </c:pt>
              </c:numCache>
            </c:numRef>
          </c:val>
          <c:extLst>
            <c:ext xmlns:c16="http://schemas.microsoft.com/office/drawing/2014/chart" uri="{C3380CC4-5D6E-409C-BE32-E72D297353CC}">
              <c16:uniqueId val="{00000000-990B-4246-ADB4-F7F701C5F1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93</c:v>
                </c:pt>
                <c:pt idx="1">
                  <c:v>93</c:v>
                </c:pt>
                <c:pt idx="2">
                  <c:v>87</c:v>
                </c:pt>
              </c:numCache>
            </c:numRef>
          </c:val>
          <c:extLst>
            <c:ext xmlns:c16="http://schemas.microsoft.com/office/drawing/2014/chart" uri="{C3380CC4-5D6E-409C-BE32-E72D297353CC}">
              <c16:uniqueId val="{00000001-990B-4246-ADB4-F7F701C5F1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2585</c:v>
                </c:pt>
                <c:pt idx="1">
                  <c:v>2647</c:v>
                </c:pt>
                <c:pt idx="2">
                  <c:v>2722</c:v>
                </c:pt>
              </c:numCache>
            </c:numRef>
          </c:val>
          <c:extLst>
            <c:ext xmlns:c16="http://schemas.microsoft.com/office/drawing/2014/chart" uri="{C3380CC4-5D6E-409C-BE32-E72D297353CC}">
              <c16:uniqueId val="{00000002-990B-4246-ADB4-F7F701C5F1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元利償還金及び公営企業債の元利償還金に対する繰入金については、償還終了や新規発行抑制及び低金利での資金調達等のため近年減少傾向にあった。しかし、令和３年度から平成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月豪雨災害に係る災害復旧債の元金償還が始まり、令和４年度は本格化した。令和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年度まで同程度の金額が見込まれる。</a:t>
          </a:r>
        </a:p>
        <a:p>
          <a:r>
            <a:rPr kumimoji="1" lang="ja-JP" altLang="en-US" sz="1400">
              <a:latin typeface="ＭＳ ゴシック" pitchFamily="49" charset="-128"/>
              <a:ea typeface="ＭＳ ゴシック" pitchFamily="49" charset="-128"/>
            </a:rPr>
            <a:t>　今後も、国の景気動向及び制度改正を注視し、有利な地方債を活用しながら計画的な町債発行を行う。</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近年は、積立ても取崩しも行っていない。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主に災害復旧事業債及び臨時財政対策債の地方債残高が減少したことに加え、下水道事業特別会計の地方債償還に充てるための一般会計繰入見込額が減少したことで、将来負担額は減少している。</a:t>
          </a:r>
        </a:p>
        <a:p>
          <a:r>
            <a:rPr kumimoji="1" lang="ja-JP" altLang="en-US" sz="1400">
              <a:latin typeface="ＭＳ ゴシック" pitchFamily="49" charset="-128"/>
              <a:ea typeface="ＭＳ ゴシック" pitchFamily="49" charset="-128"/>
            </a:rPr>
            <a:t>　充当可能基金は、令和４年度財政調整基金の積み立てにより、増加している。</a:t>
          </a:r>
        </a:p>
        <a:p>
          <a:r>
            <a:rPr kumimoji="1" lang="ja-JP" altLang="en-US" sz="1400">
              <a:latin typeface="ＭＳ ゴシック" pitchFamily="49" charset="-128"/>
              <a:ea typeface="ＭＳ ゴシック" pitchFamily="49" charset="-128"/>
            </a:rPr>
            <a:t>　今後も建設事業債を過度に発行することなく、身の丈に合った財政運営を心掛け、世代間の公平性も考慮しながら、適正な起債管理に努める。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前年度決算剰余金の積み立て及び大規模事業基金へ積立計画に則った積み立てを行った一方、坂町まち・ひと・しごと創生総合戦略を推進するための事業経費を賄うため坂町まち・ひと・しごと創生基金から、令和元年度に借り入れた災害対策債の元金償還金に充当するため減債基金からそれぞれ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結果、基金全体として、約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災害等の不測の事態に備え、ある程度の余裕財源の確保を図る。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特定目的基金については、その基金の使途に応じ、計画的に積立・取崩しを行っていく。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・大規模事業基金：町勢発展の基盤となる大規模事業を円滑に推進するため。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・地域福祉基金：高齢者保健福祉の増進を図るための果実運用型基金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・公立学校情報機器整備基金：公立小中学校における教育用情報機器の整備に要する経費に充てる基金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月豪雨による災害からの復興に資する事業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・海外研修基金：中学生を対象にした海外研修事業の資金に充てる基金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・大規模事業基金：積立計画に基づき約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・地域福祉基金：預金利子を高齢者保健福祉事業の財源として活用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・公立学校情報機器整備基金：積立計画に基づき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月豪雨災害復興基金：災害関連経費の財源として積み立て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・海外研修基金：増減なし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・大規模事業基金：道路整備や公共施設の大規模修繕に備え、継続して積み立てを行う。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・地域福祉基金：果実運用型基金として継続して活用する。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・公立学校情報機器整備基金：情報機器の更新時に備え、計画的に積み立てを行う。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月豪雨による災害からの復興に資する事業のために取り崩しを行う。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・海外研修基金：海外研修事業時に取り崩しを行う。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前年度決算に伴う決算剰余金の積立を行ったため、前年度と比較して約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災害等の不測の事態に備え、ある程度の余裕財源の確保を図る。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令和元年度に借り入れた災害対策債の元金償還金に充当するため、約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償還最終年度である令和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年度まで引き続き取り崩しを行う。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12,839
12,654
15.69
8,376,465
7,689,987
369,041
4,021,435
7,725,225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年度以降で比較を行うと、令和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年度の基準財政需要額は過去最高となった。前年度以前に比べ悪化したものの、依然として全国平均、類似団体内平均を上回っている。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今後、固定資産税の減収や公債費の増加が見込まれることから、財政力指数がさらに低下する見込みである。町税の収納率の向上等、自主財源の確保及び適正な起債管理に努める必要がある。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81945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539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149981</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149981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115509</xdr:rowOff>
    </xdr:from>
    <xdr:to>
      <xdr:col>11</xdr:col>
      <xdr:colOff>31750</xdr:colOff>
      <xdr:row>40</xdr:row>
      <xdr:rowOff>127000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31145</xdr:rowOff>
    </xdr:from>
    <xdr:to>
      <xdr:col>23</xdr:col>
      <xdr:colOff>184150</xdr:colOff>
      <xdr:row>41</xdr:row>
      <xdr:rowOff>132745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47672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99181</xdr:rowOff>
    </xdr:from>
    <xdr:to>
      <xdr:col>15</xdr:col>
      <xdr:colOff>133350</xdr:colOff>
      <xdr:row>41</xdr:row>
      <xdr:rowOff>29331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39508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64709</xdr:rowOff>
    </xdr:from>
    <xdr:to>
      <xdr:col>7</xdr:col>
      <xdr:colOff>31750</xdr:colOff>
      <xdr:row>40</xdr:row>
      <xdr:rowOff>166309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経常収支比率は、各年度において類似団体内平均を下回っているが、昨年度と比較し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ポイント悪化している。主に、公債費の増加による経常経費の増加が要因である。</a:t>
          </a:r>
        </a:p>
        <a:p>
          <a:r>
            <a:rPr kumimoji="1" lang="ja-JP" altLang="en-US" sz="1300">
              <a:latin typeface="ＭＳ Ｐゴシック" panose="020B0600070205080204" pitchFamily="50" charset="-128"/>
              <a:ea typeface="ＭＳ Ｐゴシック" panose="020B0600070205080204" pitchFamily="50" charset="-128"/>
            </a:rPr>
            <a:t>　今後は、高齢化の進展により介護保険事業等への繰出金の増加が見込まれるため、物件費等経常経費の削減に努める。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64</xdr:row>
      <xdr:rowOff>59479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15108"/>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64</xdr:row>
      <xdr:rowOff>55456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15108"/>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64</xdr:row>
      <xdr:rowOff>83608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282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64</xdr:row>
      <xdr:rowOff>83608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558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8679</xdr:rowOff>
    </xdr:from>
    <xdr:to>
      <xdr:col>23</xdr:col>
      <xdr:colOff>184150</xdr:colOff>
      <xdr:row>64</xdr:row>
      <xdr:rowOff>110279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25206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74735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116433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32808</xdr:rowOff>
    </xdr:from>
    <xdr:to>
      <xdr:col>11</xdr:col>
      <xdr:colOff>82550</xdr:colOff>
      <xdr:row>64</xdr:row>
      <xdr:rowOff>134408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144585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年度及び令和元年度は、多額の災害廃棄物処理経費を要したため、数値が悪化したが、令和２年度以降はほぼ横ばいである。</a:t>
          </a:r>
        </a:p>
        <a:p>
          <a:r>
            <a:rPr kumimoji="1" lang="ja-JP" altLang="en-US" sz="1300">
              <a:latin typeface="ＭＳ Ｐゴシック" panose="020B0600070205080204" pitchFamily="50" charset="-128"/>
              <a:ea typeface="ＭＳ Ｐゴシック" panose="020B0600070205080204" pitchFamily="50" charset="-128"/>
            </a:rPr>
            <a:t>　今後は公共施設の老朽化に伴う維持補修費の増が見込まれるため、引き続き、無駄を削減し不要な予算執行を抑制する。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37542</xdr:rowOff>
    </xdr:from>
    <xdr:to>
      <xdr:col>23</xdr:col>
      <xdr:colOff>133350</xdr:colOff>
      <xdr:row>81</xdr:row>
      <xdr:rowOff>63317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24992"/>
          <a:ext cx="8382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37542</xdr:rowOff>
    </xdr:from>
    <xdr:to>
      <xdr:col>19</xdr:col>
      <xdr:colOff>133350</xdr:colOff>
      <xdr:row>81</xdr:row>
      <xdr:rowOff>49132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924992"/>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49132</xdr:rowOff>
    </xdr:from>
    <xdr:to>
      <xdr:col>15</xdr:col>
      <xdr:colOff>82550</xdr:colOff>
      <xdr:row>82</xdr:row>
      <xdr:rowOff>143822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36582"/>
          <a:ext cx="889000" cy="26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131973</xdr:rowOff>
    </xdr:from>
    <xdr:to>
      <xdr:col>11</xdr:col>
      <xdr:colOff>31750</xdr:colOff>
      <xdr:row>82</xdr:row>
      <xdr:rowOff>143822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90873"/>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12517</xdr:rowOff>
    </xdr:from>
    <xdr:to>
      <xdr:col>23</xdr:col>
      <xdr:colOff>184150</xdr:colOff>
      <xdr:row>81</xdr:row>
      <xdr:rowOff>114117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29044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4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158192</xdr:rowOff>
    </xdr:from>
    <xdr:to>
      <xdr:col>19</xdr:col>
      <xdr:colOff>184150</xdr:colOff>
      <xdr:row>81</xdr:row>
      <xdr:rowOff>88342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98519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169782</xdr:rowOff>
    </xdr:from>
    <xdr:to>
      <xdr:col>15</xdr:col>
      <xdr:colOff>133350</xdr:colOff>
      <xdr:row>81</xdr:row>
      <xdr:rowOff>99932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110109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93022</xdr:rowOff>
    </xdr:from>
    <xdr:to>
      <xdr:col>11</xdr:col>
      <xdr:colOff>82550</xdr:colOff>
      <xdr:row>83</xdr:row>
      <xdr:rowOff>23172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7949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81173</xdr:rowOff>
    </xdr:from>
    <xdr:to>
      <xdr:col>7</xdr:col>
      <xdr:colOff>31750</xdr:colOff>
      <xdr:row>83</xdr:row>
      <xdr:rowOff>11323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167550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22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近年、同程度の水準で推移しており、全国町村平均及び類似団体平均を下回っている状況である。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指数の変動については、職員数が少ないことから、職種区分間の異動や階層の変動の影響を受けやすい状況である。令和４年度は、採用・退職による変動、職種区分間の異動及び経験者間の階層の変動の影響が数値引上げの要因となった。</a:t>
          </a:r>
        </a:p>
        <a:p>
          <a:r>
            <a:rPr kumimoji="1" lang="ja-JP" altLang="en-US" sz="1300">
              <a:latin typeface="ＭＳ Ｐゴシック" panose="020B0600070205080204" pitchFamily="50" charset="-128"/>
              <a:ea typeface="ＭＳ Ｐゴシック" panose="020B0600070205080204" pitchFamily="50" charset="-128"/>
            </a:rPr>
            <a:t>　今後も国に準じた給与改定等を適切に行い、適正な給与体系を維持する。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149578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111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109361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637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149578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637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149578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8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人少ない</a:t>
          </a:r>
          <a:r>
            <a:rPr kumimoji="1" lang="en-US" altLang="ja-JP" sz="1300">
              <a:latin typeface="ＭＳ Ｐゴシック" panose="020B0600070205080204" pitchFamily="50" charset="-128"/>
              <a:ea typeface="ＭＳ Ｐゴシック" panose="020B0600070205080204" pitchFamily="50" charset="-128"/>
            </a:rPr>
            <a:t>7.56</a:t>
          </a:r>
          <a:r>
            <a:rPr kumimoji="1" lang="ja-JP" altLang="en-US" sz="1300">
              <a:latin typeface="ＭＳ Ｐゴシック" panose="020B0600070205080204" pitchFamily="50" charset="-128"/>
              <a:ea typeface="ＭＳ Ｐゴシック" panose="020B0600070205080204" pitchFamily="50" charset="-128"/>
            </a:rPr>
            <a:t>人となっており、全国平均、広島県平均を下回っている。今後は、定年延長職員及び暫定再任用職員の効率的な配置及び必要に応じた組織の見直しを行うとともに、できる限りバランスのとれた職員構成となるよう努める。また、行政サービスを将来にわたり安定的に提供できる体制を確保するため、中・長期的な視点での採用・退職のあり方について検討する。複雑多様化する行政需要に対応できる効率的な組織体制の整備や、課（職員）間の横断的な連携を強化、自治体ＤＸを推進し、必要かつ最小限の人員体制を構築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148946</xdr:rowOff>
    </xdr:from>
    <xdr:to>
      <xdr:col>81</xdr:col>
      <xdr:colOff>44450</xdr:colOff>
      <xdr:row>60</xdr:row>
      <xdr:rowOff>149428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35946"/>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148463</xdr:rowOff>
    </xdr:from>
    <xdr:to>
      <xdr:col>77</xdr:col>
      <xdr:colOff>44450</xdr:colOff>
      <xdr:row>60</xdr:row>
      <xdr:rowOff>149428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3546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142189</xdr:rowOff>
    </xdr:from>
    <xdr:to>
      <xdr:col>72</xdr:col>
      <xdr:colOff>203200</xdr:colOff>
      <xdr:row>60</xdr:row>
      <xdr:rowOff>148463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2918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124333</xdr:rowOff>
    </xdr:from>
    <xdr:to>
      <xdr:col>68</xdr:col>
      <xdr:colOff>152400</xdr:colOff>
      <xdr:row>60</xdr:row>
      <xdr:rowOff>142189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1133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98146</xdr:rowOff>
    </xdr:from>
    <xdr:to>
      <xdr:col>81</xdr:col>
      <xdr:colOff>95250</xdr:colOff>
      <xdr:row>61</xdr:row>
      <xdr:rowOff>28296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19423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98628</xdr:rowOff>
    </xdr:from>
    <xdr:to>
      <xdr:col>77</xdr:col>
      <xdr:colOff>95250</xdr:colOff>
      <xdr:row>61</xdr:row>
      <xdr:rowOff>28778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38955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5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97663</xdr:rowOff>
    </xdr:from>
    <xdr:to>
      <xdr:col>73</xdr:col>
      <xdr:colOff>44450</xdr:colOff>
      <xdr:row>61</xdr:row>
      <xdr:rowOff>27813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37990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91389</xdr:rowOff>
    </xdr:from>
    <xdr:to>
      <xdr:col>68</xdr:col>
      <xdr:colOff>203200</xdr:colOff>
      <xdr:row>61</xdr:row>
      <xdr:rowOff>21539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31716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4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73533</xdr:rowOff>
    </xdr:from>
    <xdr:to>
      <xdr:col>64</xdr:col>
      <xdr:colOff>152400</xdr:colOff>
      <xdr:row>61</xdr:row>
      <xdr:rowOff>3683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月豪雨の影響により、多額の災害復旧事業債を借り入れた元金償還が令和４年度から本格的に始まったため、前年度より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となった。今後も数値の悪化が見込まれる。</a:t>
          </a:r>
        </a:p>
        <a:p>
          <a:r>
            <a:rPr kumimoji="1" lang="ja-JP" altLang="en-US" sz="1300">
              <a:latin typeface="ＭＳ Ｐゴシック" panose="020B0600070205080204" pitchFamily="50" charset="-128"/>
              <a:ea typeface="ＭＳ Ｐゴシック" panose="020B0600070205080204" pitchFamily="50" charset="-128"/>
            </a:rPr>
            <a:t>　引き続き交付税算入率の高い事業についてのみ借入を行い、比率の上昇を抑制する。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86783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643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6350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4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14394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38523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影響により、災害復旧事業債残高が大幅に増加したが、交付税措置のない起債は行っておらず、起債に依存しない財政運営を行っているため、充当可能財源が将来負担額を上回っており、将来負担比率はマイナスとなっている。</a:t>
          </a:r>
        </a:p>
        <a:p>
          <a:r>
            <a:rPr kumimoji="1" lang="ja-JP" altLang="en-US" sz="1300">
              <a:latin typeface="ＭＳ Ｐゴシック" panose="020B0600070205080204" pitchFamily="50" charset="-128"/>
              <a:ea typeface="ＭＳ Ｐゴシック" panose="020B0600070205080204" pitchFamily="50" charset="-128"/>
            </a:rPr>
            <a:t>　今後も収入に見合った予算編成・事業執行を行い、将来世代へ過大な負担を残さないよう、持続可能な財政運営への取組みを推進する。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12,839
12,654
15.69
8,376,465
7,689,987
369,041
4,021,435
7,725,225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人件費に係る経常収支比率は、全国平均、類似団体内平均を下回っている。令和４年度は前年度と比較して経常一般財源が増加したことから、令和３年度より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近年、職員数は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人前後で推移している。今後は、自治体ＤＸを推進し効率化を図り、適正な人員配置を行う。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53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73660</xdr:rowOff>
    </xdr:from>
    <xdr:to>
      <xdr:col>19</xdr:col>
      <xdr:colOff>187325</xdr:colOff>
      <xdr:row>35</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44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1726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22860</xdr:rowOff>
    </xdr:from>
    <xdr:to>
      <xdr:col>20</xdr:col>
      <xdr:colOff>38100</xdr:colOff>
      <xdr:row>35</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76200</xdr:rowOff>
    </xdr:from>
    <xdr:to>
      <xdr:col>15</xdr:col>
      <xdr:colOff>149225</xdr:colOff>
      <xdr:row>36</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類似団体内平均を上回る状況であるが、令和３年度と比較して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ポイント悪化している。前年度と比較して経常的経費が増加したことによる。</a:t>
          </a:r>
        </a:p>
        <a:p>
          <a:r>
            <a:rPr kumimoji="1" lang="ja-JP" altLang="en-US" sz="1300">
              <a:latin typeface="ＭＳ Ｐゴシック" panose="020B0600070205080204" pitchFamily="50" charset="-128"/>
              <a:ea typeface="ＭＳ Ｐゴシック" panose="020B0600070205080204" pitchFamily="50" charset="-128"/>
            </a:rPr>
            <a:t>　住民サービスを低下させないことを念頭に置いた上で、今後も委託料等経常経費の抑制等に取り組み、数値の改善を図る。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70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22225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702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22225</xdr:rowOff>
    </xdr:from>
    <xdr:to>
      <xdr:col>73</xdr:col>
      <xdr:colOff>180975</xdr:colOff>
      <xdr:row>18</xdr:row>
      <xdr:rowOff>98425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3687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155575</xdr:rowOff>
    </xdr:from>
    <xdr:to>
      <xdr:col>69</xdr:col>
      <xdr:colOff>92075</xdr:colOff>
      <xdr:row>18</xdr:row>
      <xdr:rowOff>98425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702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142875</xdr:rowOff>
    </xdr:from>
    <xdr:to>
      <xdr:col>74</xdr:col>
      <xdr:colOff>31750</xdr:colOff>
      <xdr:row>17</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57802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47625</xdr:rowOff>
    </xdr:from>
    <xdr:to>
      <xdr:col>69</xdr:col>
      <xdr:colOff>142875</xdr:colOff>
      <xdr:row>18</xdr:row>
      <xdr:rowOff>149225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134002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104775</xdr:rowOff>
    </xdr:from>
    <xdr:to>
      <xdr:col>65</xdr:col>
      <xdr:colOff>53975</xdr:colOff>
      <xdr:row>18</xdr:row>
      <xdr:rowOff>34925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19702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ポイント改善したものの、類似団体内平均を大きく上回っており、最大値に近くなっている。</a:t>
          </a:r>
        </a:p>
        <a:p>
          <a:r>
            <a:rPr kumimoji="1" lang="ja-JP" altLang="en-US" sz="1300">
              <a:latin typeface="ＭＳ Ｐゴシック" panose="020B0600070205080204" pitchFamily="50" charset="-128"/>
              <a:ea typeface="ＭＳ Ｐゴシック" panose="020B0600070205080204" pitchFamily="50" charset="-128"/>
            </a:rPr>
            <a:t>　令和４年度は前年度と比較して経常的経費が減少し、経常一般財源が増加したことにより改善されている。　義務的経費であり、政策的な削減は困難であるが、国等の制度を踏まえ、適正な支出に努める。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137885</xdr:rowOff>
    </xdr:from>
    <xdr:to>
      <xdr:col>24</xdr:col>
      <xdr:colOff>25400</xdr:colOff>
      <xdr:row>59</xdr:row>
      <xdr:rowOff>64407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10081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64407</xdr:rowOff>
    </xdr:from>
    <xdr:to>
      <xdr:col>19</xdr:col>
      <xdr:colOff>187325</xdr:colOff>
      <xdr:row>60</xdr:row>
      <xdr:rowOff>34472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101799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34472</xdr:rowOff>
    </xdr:from>
    <xdr:to>
      <xdr:col>15</xdr:col>
      <xdr:colOff>98425</xdr:colOff>
      <xdr:row>60</xdr:row>
      <xdr:rowOff>56243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1032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129722</xdr:rowOff>
    </xdr:from>
    <xdr:to>
      <xdr:col>11</xdr:col>
      <xdr:colOff>9525</xdr:colOff>
      <xdr:row>60</xdr:row>
      <xdr:rowOff>56243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10245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87085</xdr:rowOff>
    </xdr:from>
    <xdr:to>
      <xdr:col>24</xdr:col>
      <xdr:colOff>76200</xdr:colOff>
      <xdr:row>59</xdr:row>
      <xdr:rowOff>17235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59162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13607</xdr:rowOff>
    </xdr:from>
    <xdr:to>
      <xdr:col>20</xdr:col>
      <xdr:colOff>38100</xdr:colOff>
      <xdr:row>59</xdr:row>
      <xdr:rowOff>115207</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99984</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155122</xdr:rowOff>
    </xdr:from>
    <xdr:to>
      <xdr:col>15</xdr:col>
      <xdr:colOff>149225</xdr:colOff>
      <xdr:row>60</xdr:row>
      <xdr:rowOff>85272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70049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5443</xdr:rowOff>
    </xdr:from>
    <xdr:to>
      <xdr:col>11</xdr:col>
      <xdr:colOff>60325</xdr:colOff>
      <xdr:row>60</xdr:row>
      <xdr:rowOff>107043</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91820</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78922</xdr:rowOff>
    </xdr:from>
    <xdr:to>
      <xdr:col>6</xdr:col>
      <xdr:colOff>171450</xdr:colOff>
      <xdr:row>60</xdr:row>
      <xdr:rowOff>9072</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165299</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ポイント改善したが、全国平均、類似団体内平均を上回っている。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当該指標に影響を与えるものは主に特別会計に対する繰出金である。</a:t>
          </a:r>
        </a:p>
        <a:p>
          <a:r>
            <a:rPr kumimoji="1" lang="ja-JP" altLang="en-US" sz="1300">
              <a:latin typeface="ＭＳ Ｐゴシック" panose="020B0600070205080204" pitchFamily="50" charset="-128"/>
              <a:ea typeface="ＭＳ Ｐゴシック" panose="020B0600070205080204" pitchFamily="50" charset="-128"/>
            </a:rPr>
            <a:t>　高齢化が進展するにつれ、社会保障経費も増加する見込みであるので、長期的視野に立った財政運営を行っていく必要がある。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146594</xdr:rowOff>
    </xdr:from>
    <xdr:to>
      <xdr:col>82</xdr:col>
      <xdr:colOff>107950</xdr:colOff>
      <xdr:row>59</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0906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86178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1168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171087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20172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171087</xdr:rowOff>
    </xdr:from>
    <xdr:to>
      <xdr:col>69</xdr:col>
      <xdr:colOff>92075</xdr:colOff>
      <xdr:row>60</xdr:row>
      <xdr:rowOff>64951</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2866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95794</xdr:rowOff>
    </xdr:from>
    <xdr:to>
      <xdr:col>82</xdr:col>
      <xdr:colOff>158750</xdr:colOff>
      <xdr:row>59</xdr:row>
      <xdr:rowOff>25944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67871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120287</xdr:rowOff>
    </xdr:from>
    <xdr:to>
      <xdr:col>69</xdr:col>
      <xdr:colOff>142875</xdr:colOff>
      <xdr:row>60</xdr:row>
      <xdr:rowOff>50437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35214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2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14151</xdr:rowOff>
    </xdr:from>
    <xdr:to>
      <xdr:col>65</xdr:col>
      <xdr:colOff>53975</xdr:colOff>
      <xdr:row>60</xdr:row>
      <xdr:rowOff>115751</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100528</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8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年横ばいで推移しており、類似団体平均を下回っている。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引き続き、事務事業の見直しを推進し、補助金等の適正化に努める。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0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34</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02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96520</xdr:rowOff>
    </xdr:from>
    <xdr:to>
      <xdr:col>73</xdr:col>
      <xdr:colOff>180975</xdr:colOff>
      <xdr:row>34</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96520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69867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45720</xdr:rowOff>
    </xdr:from>
    <xdr:to>
      <xdr:col>69</xdr:col>
      <xdr:colOff>142875</xdr:colOff>
      <xdr:row>34</xdr:row>
      <xdr:rowOff>147320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157497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年度から令和３年度までは全国平均、類似団体内平均を下回っており、ほぼ横ばいで推移していたが、令和４年度は大幅に悪化した。</a:t>
          </a:r>
        </a:p>
        <a:p>
          <a:r>
            <a:rPr kumimoji="1" lang="ja-JP" altLang="en-US" sz="1300">
              <a:latin typeface="ＭＳ Ｐゴシック" panose="020B0600070205080204" pitchFamily="50" charset="-128"/>
              <a:ea typeface="ＭＳ Ｐゴシック" panose="020B0600070205080204" pitchFamily="50" charset="-128"/>
            </a:rPr>
            <a:t>　令和３年度から平成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月豪雨に伴う災害復旧債の償還が始まっており、今後も元利償還金の増加が見込まれるため、数値は悪化する見込みである。</a:t>
          </a:r>
        </a:p>
        <a:p>
          <a:r>
            <a:rPr kumimoji="1" lang="ja-JP" altLang="en-US" sz="1300">
              <a:latin typeface="ＭＳ Ｐゴシック" panose="020B0600070205080204" pitchFamily="50" charset="-128"/>
              <a:ea typeface="ＭＳ Ｐゴシック" panose="020B0600070205080204" pitchFamily="50" charset="-128"/>
            </a:rPr>
            <a:t>　引き続き適正な起債管理に努める。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77</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429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8128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33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3556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33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公債費を除く経常収支比率は、令和３年度より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ポイント改善し、全国平均、類似団体内平均を下回っている。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社会保障関係経費の増加に伴い、今後もさらなる上昇が見込まれるが、住民サービスの低下とならないよう効率的な改善策を検討する必要がある。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66039</xdr:rowOff>
    </xdr:from>
    <xdr:to>
      <xdr:col>82</xdr:col>
      <xdr:colOff>107950</xdr:colOff>
      <xdr:row>77</xdr:row>
      <xdr:rowOff>88900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2676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78</xdr:row>
      <xdr:rowOff>123189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9055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123189</xdr:rowOff>
    </xdr:from>
    <xdr:to>
      <xdr:col>73</xdr:col>
      <xdr:colOff>180975</xdr:colOff>
      <xdr:row>78</xdr:row>
      <xdr:rowOff>153670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962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153670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4315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31766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124477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72389</xdr:rowOff>
    </xdr:from>
    <xdr:to>
      <xdr:col>74</xdr:col>
      <xdr:colOff>31750</xdr:colOff>
      <xdr:row>79</xdr:row>
      <xdr:rowOff>2539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158766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102870</xdr:rowOff>
    </xdr:from>
    <xdr:to>
      <xdr:col>69</xdr:col>
      <xdr:colOff>142875</xdr:colOff>
      <xdr:row>79</xdr:row>
      <xdr:rowOff>33020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17797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153635</xdr:rowOff>
    </xdr:from>
    <xdr:to>
      <xdr:col>29</xdr:col>
      <xdr:colOff>127000</xdr:colOff>
      <xdr:row>17</xdr:row>
      <xdr:rowOff>154385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15910"/>
          <a:ext cx="647700" cy="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154385</xdr:rowOff>
    </xdr:from>
    <xdr:to>
      <xdr:col>26</xdr:col>
      <xdr:colOff>50800</xdr:colOff>
      <xdr:row>18</xdr:row>
      <xdr:rowOff>1223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16660"/>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1223</xdr:rowOff>
    </xdr:from>
    <xdr:to>
      <xdr:col>22</xdr:col>
      <xdr:colOff>114300</xdr:colOff>
      <xdr:row>18</xdr:row>
      <xdr:rowOff>11807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34948"/>
          <a:ext cx="698500" cy="1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2791</xdr:rowOff>
    </xdr:from>
    <xdr:to>
      <xdr:col>18</xdr:col>
      <xdr:colOff>177800</xdr:colOff>
      <xdr:row>18</xdr:row>
      <xdr:rowOff>11807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36516"/>
          <a:ext cx="698500" cy="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102835</xdr:rowOff>
    </xdr:from>
    <xdr:to>
      <xdr:col>29</xdr:col>
      <xdr:colOff>177800</xdr:colOff>
      <xdr:row>18</xdr:row>
      <xdr:rowOff>32985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6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11412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7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103585</xdr:rowOff>
    </xdr:from>
    <xdr:to>
      <xdr:col>26</xdr:col>
      <xdr:colOff>101600</xdr:colOff>
      <xdr:row>18</xdr:row>
      <xdr:rowOff>33735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6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18512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52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121873</xdr:rowOff>
    </xdr:from>
    <xdr:to>
      <xdr:col>22</xdr:col>
      <xdr:colOff>165100</xdr:colOff>
      <xdr:row>18</xdr:row>
      <xdr:rowOff>52023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8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36800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7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132457</xdr:rowOff>
    </xdr:from>
    <xdr:to>
      <xdr:col>19</xdr:col>
      <xdr:colOff>38100</xdr:colOff>
      <xdr:row>18</xdr:row>
      <xdr:rowOff>62607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9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47384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8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123441</xdr:rowOff>
    </xdr:from>
    <xdr:to>
      <xdr:col>15</xdr:col>
      <xdr:colOff>101600</xdr:colOff>
      <xdr:row>18</xdr:row>
      <xdr:rowOff>53591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85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38368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7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275113</xdr:rowOff>
    </xdr:from>
    <xdr:to>
      <xdr:col>29</xdr:col>
      <xdr:colOff>127000</xdr:colOff>
      <xdr:row>35</xdr:row>
      <xdr:rowOff>339103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85463"/>
          <a:ext cx="647700" cy="6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339103</xdr:rowOff>
    </xdr:from>
    <xdr:to>
      <xdr:col>26</xdr:col>
      <xdr:colOff>50800</xdr:colOff>
      <xdr:row>36</xdr:row>
      <xdr:rowOff>78880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49453"/>
          <a:ext cx="698500" cy="82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78880</xdr:rowOff>
    </xdr:from>
    <xdr:to>
      <xdr:col>22</xdr:col>
      <xdr:colOff>114300</xdr:colOff>
      <xdr:row>36</xdr:row>
      <xdr:rowOff>89815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32130"/>
          <a:ext cx="698500" cy="1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44323</xdr:rowOff>
    </xdr:from>
    <xdr:to>
      <xdr:col>18</xdr:col>
      <xdr:colOff>177800</xdr:colOff>
      <xdr:row>36</xdr:row>
      <xdr:rowOff>89815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97573"/>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224313</xdr:rowOff>
    </xdr:from>
    <xdr:to>
      <xdr:col>29</xdr:col>
      <xdr:colOff>177800</xdr:colOff>
      <xdr:row>35</xdr:row>
      <xdr:rowOff>325913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3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196390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0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288303</xdr:rowOff>
    </xdr:from>
    <xdr:to>
      <xdr:col>26</xdr:col>
      <xdr:colOff>101600</xdr:colOff>
      <xdr:row>36</xdr:row>
      <xdr:rowOff>47003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31780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8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28080</xdr:rowOff>
    </xdr:from>
    <xdr:to>
      <xdr:col>22</xdr:col>
      <xdr:colOff>165100</xdr:colOff>
      <xdr:row>36</xdr:row>
      <xdr:rowOff>129680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8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114457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39015</xdr:rowOff>
    </xdr:from>
    <xdr:to>
      <xdr:col>19</xdr:col>
      <xdr:colOff>38100</xdr:colOff>
      <xdr:row>36</xdr:row>
      <xdr:rowOff>140615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9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125392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7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336423</xdr:rowOff>
    </xdr:from>
    <xdr:to>
      <xdr:col>15</xdr:col>
      <xdr:colOff>101600</xdr:colOff>
      <xdr:row>36</xdr:row>
      <xdr:rowOff>95123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4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79900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12,839
12,654
15.69
8,376,465
7,689,987
369,041
4,021,435
7,725,225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130935</xdr:rowOff>
    </xdr:from>
    <xdr:to>
      <xdr:col>24</xdr:col>
      <xdr:colOff>63500</xdr:colOff>
      <xdr:row>36</xdr:row>
      <xdr:rowOff>133638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303135"/>
          <a:ext cx="838200"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130935</xdr:rowOff>
    </xdr:from>
    <xdr:to>
      <xdr:col>19</xdr:col>
      <xdr:colOff>177800</xdr:colOff>
      <xdr:row>36</xdr:row>
      <xdr:rowOff>156804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03135"/>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156804</xdr:rowOff>
    </xdr:from>
    <xdr:to>
      <xdr:col>15</xdr:col>
      <xdr:colOff>50800</xdr:colOff>
      <xdr:row>37</xdr:row>
      <xdr:rowOff>26721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29004"/>
          <a:ext cx="8890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26721</xdr:rowOff>
    </xdr:from>
    <xdr:to>
      <xdr:col>10</xdr:col>
      <xdr:colOff>114300</xdr:colOff>
      <xdr:row>37</xdr:row>
      <xdr:rowOff>37315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70371"/>
          <a:ext cx="889000" cy="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82838</xdr:rowOff>
    </xdr:from>
    <xdr:to>
      <xdr:col>24</xdr:col>
      <xdr:colOff>114300</xdr:colOff>
      <xdr:row>37</xdr:row>
      <xdr:rowOff>12988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169215</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80135</xdr:rowOff>
    </xdr:from>
    <xdr:to>
      <xdr:col>20</xdr:col>
      <xdr:colOff>38100</xdr:colOff>
      <xdr:row>37</xdr:row>
      <xdr:rowOff>10285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1412</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106004</xdr:rowOff>
    </xdr:from>
    <xdr:to>
      <xdr:col>15</xdr:col>
      <xdr:colOff>101600</xdr:colOff>
      <xdr:row>37</xdr:row>
      <xdr:rowOff>36154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27281</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7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147371</xdr:rowOff>
    </xdr:from>
    <xdr:to>
      <xdr:col>10</xdr:col>
      <xdr:colOff>165100</xdr:colOff>
      <xdr:row>37</xdr:row>
      <xdr:rowOff>77521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68648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157965</xdr:rowOff>
    </xdr:from>
    <xdr:to>
      <xdr:col>6</xdr:col>
      <xdr:colOff>38100</xdr:colOff>
      <xdr:row>37</xdr:row>
      <xdr:rowOff>88115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79242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132508</xdr:rowOff>
    </xdr:from>
    <xdr:to>
      <xdr:col>24</xdr:col>
      <xdr:colOff>63500</xdr:colOff>
      <xdr:row>56</xdr:row>
      <xdr:rowOff>167557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33708"/>
          <a:ext cx="838200" cy="3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134634</xdr:rowOff>
    </xdr:from>
    <xdr:to>
      <xdr:col>19</xdr:col>
      <xdr:colOff>177800</xdr:colOff>
      <xdr:row>56</xdr:row>
      <xdr:rowOff>167557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735834"/>
          <a:ext cx="889000" cy="3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70343</xdr:rowOff>
    </xdr:from>
    <xdr:to>
      <xdr:col>15</xdr:col>
      <xdr:colOff>50800</xdr:colOff>
      <xdr:row>56</xdr:row>
      <xdr:rowOff>134634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328643"/>
          <a:ext cx="889000" cy="40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70343</xdr:rowOff>
    </xdr:from>
    <xdr:to>
      <xdr:col>10</xdr:col>
      <xdr:colOff>114300</xdr:colOff>
      <xdr:row>54</xdr:row>
      <xdr:rowOff>95283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328643"/>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81708</xdr:rowOff>
    </xdr:from>
    <xdr:to>
      <xdr:col>24</xdr:col>
      <xdr:colOff>114300</xdr:colOff>
      <xdr:row>57</xdr:row>
      <xdr:rowOff>11858</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8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168085</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116757</xdr:rowOff>
    </xdr:from>
    <xdr:to>
      <xdr:col>20</xdr:col>
      <xdr:colOff>38100</xdr:colOff>
      <xdr:row>57</xdr:row>
      <xdr:rowOff>46907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38034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83834</xdr:rowOff>
    </xdr:from>
    <xdr:to>
      <xdr:col>15</xdr:col>
      <xdr:colOff>101600</xdr:colOff>
      <xdr:row>57</xdr:row>
      <xdr:rowOff>13984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5111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19543</xdr:rowOff>
    </xdr:from>
    <xdr:to>
      <xdr:col>10</xdr:col>
      <xdr:colOff>165100</xdr:colOff>
      <xdr:row>54</xdr:row>
      <xdr:rowOff>121143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2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137670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05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44483</xdr:rowOff>
    </xdr:from>
    <xdr:to>
      <xdr:col>6</xdr:col>
      <xdr:colOff>38100</xdr:colOff>
      <xdr:row>54</xdr:row>
      <xdr:rowOff>146083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3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162610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07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110934</xdr:rowOff>
    </xdr:from>
    <xdr:to>
      <xdr:col>24</xdr:col>
      <xdr:colOff>63500</xdr:colOff>
      <xdr:row>77</xdr:row>
      <xdr:rowOff>112077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125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98552</xdr:rowOff>
    </xdr:from>
    <xdr:to>
      <xdr:col>19</xdr:col>
      <xdr:colOff>177800</xdr:colOff>
      <xdr:row>77</xdr:row>
      <xdr:rowOff>110934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00202"/>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98552</xdr:rowOff>
    </xdr:from>
    <xdr:to>
      <xdr:col>15</xdr:col>
      <xdr:colOff>50800</xdr:colOff>
      <xdr:row>77</xdr:row>
      <xdr:rowOff>140500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0202"/>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140500</xdr:rowOff>
    </xdr:from>
    <xdr:to>
      <xdr:col>10</xdr:col>
      <xdr:colOff>114300</xdr:colOff>
      <xdr:row>77</xdr:row>
      <xdr:rowOff>144157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4215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61277</xdr:rowOff>
    </xdr:from>
    <xdr:to>
      <xdr:col>24</xdr:col>
      <xdr:colOff>114300</xdr:colOff>
      <xdr:row>77</xdr:row>
      <xdr:rowOff>162877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84154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1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60134</xdr:rowOff>
    </xdr:from>
    <xdr:to>
      <xdr:col>20</xdr:col>
      <xdr:colOff>38100</xdr:colOff>
      <xdr:row>77</xdr:row>
      <xdr:rowOff>161734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6811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3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47752</xdr:rowOff>
    </xdr:from>
    <xdr:to>
      <xdr:col>15</xdr:col>
      <xdr:colOff>101600</xdr:colOff>
      <xdr:row>77</xdr:row>
      <xdr:rowOff>149352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165879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2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89700</xdr:rowOff>
    </xdr:from>
    <xdr:to>
      <xdr:col>10</xdr:col>
      <xdr:colOff>165100</xdr:colOff>
      <xdr:row>78</xdr:row>
      <xdr:rowOff>19850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36377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93357</xdr:rowOff>
    </xdr:from>
    <xdr:to>
      <xdr:col>6</xdr:col>
      <xdr:colOff>38100</xdr:colOff>
      <xdr:row>78</xdr:row>
      <xdr:rowOff>23507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40034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7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11815</xdr:rowOff>
    </xdr:from>
    <xdr:to>
      <xdr:col>24</xdr:col>
      <xdr:colOff>63500</xdr:colOff>
      <xdr:row>94</xdr:row>
      <xdr:rowOff>86762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5956665"/>
          <a:ext cx="838200" cy="24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11815</xdr:rowOff>
    </xdr:from>
    <xdr:to>
      <xdr:col>19</xdr:col>
      <xdr:colOff>177800</xdr:colOff>
      <xdr:row>94</xdr:row>
      <xdr:rowOff>146613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956665"/>
          <a:ext cx="889000" cy="30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146613</xdr:rowOff>
    </xdr:from>
    <xdr:to>
      <xdr:col>15</xdr:col>
      <xdr:colOff>50800</xdr:colOff>
      <xdr:row>95</xdr:row>
      <xdr:rowOff>4989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62913"/>
          <a:ext cx="889000" cy="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88821</xdr:rowOff>
    </xdr:from>
    <xdr:to>
      <xdr:col>10</xdr:col>
      <xdr:colOff>114300</xdr:colOff>
      <xdr:row>95</xdr:row>
      <xdr:rowOff>4989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205121"/>
          <a:ext cx="8890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35962</xdr:rowOff>
    </xdr:from>
    <xdr:to>
      <xdr:col>24</xdr:col>
      <xdr:colOff>114300</xdr:colOff>
      <xdr:row>94</xdr:row>
      <xdr:rowOff>137562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1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58839</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00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132465</xdr:rowOff>
    </xdr:from>
    <xdr:to>
      <xdr:col>20</xdr:col>
      <xdr:colOff>38100</xdr:colOff>
      <xdr:row>93</xdr:row>
      <xdr:rowOff>62615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9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79142</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68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95813</xdr:rowOff>
    </xdr:from>
    <xdr:to>
      <xdr:col>15</xdr:col>
      <xdr:colOff>101600</xdr:colOff>
      <xdr:row>95</xdr:row>
      <xdr:rowOff>25963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42490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98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125639</xdr:rowOff>
    </xdr:from>
    <xdr:to>
      <xdr:col>10</xdr:col>
      <xdr:colOff>165100</xdr:colOff>
      <xdr:row>95</xdr:row>
      <xdr:rowOff>55789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2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72316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01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38021</xdr:rowOff>
    </xdr:from>
    <xdr:to>
      <xdr:col>6</xdr:col>
      <xdr:colOff>38100</xdr:colOff>
      <xdr:row>94</xdr:row>
      <xdr:rowOff>139621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1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156148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592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69460</xdr:rowOff>
    </xdr:from>
    <xdr:to>
      <xdr:col>55</xdr:col>
      <xdr:colOff>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413110"/>
          <a:ext cx="838200" cy="6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25985</xdr:rowOff>
    </xdr:from>
    <xdr:to>
      <xdr:col>50</xdr:col>
      <xdr:colOff>114300</xdr:colOff>
      <xdr:row>37</xdr:row>
      <xdr:rowOff>138822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026735"/>
          <a:ext cx="889000" cy="45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25985</xdr:rowOff>
    </xdr:from>
    <xdr:to>
      <xdr:col>45</xdr:col>
      <xdr:colOff>177800</xdr:colOff>
      <xdr:row>37</xdr:row>
      <xdr:rowOff>141410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026735"/>
          <a:ext cx="889000" cy="4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108779</xdr:rowOff>
    </xdr:from>
    <xdr:to>
      <xdr:col>41</xdr:col>
      <xdr:colOff>50800</xdr:colOff>
      <xdr:row>37</xdr:row>
      <xdr:rowOff>141410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52429"/>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18660</xdr:rowOff>
    </xdr:from>
    <xdr:to>
      <xdr:col>55</xdr:col>
      <xdr:colOff>50800</xdr:colOff>
      <xdr:row>37</xdr:row>
      <xdr:rowOff>120260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105037</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88022</xdr:rowOff>
    </xdr:from>
    <xdr:to>
      <xdr:col>50</xdr:col>
      <xdr:colOff>165100</xdr:colOff>
      <xdr:row>38</xdr:row>
      <xdr:rowOff>18173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31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9300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146635</xdr:rowOff>
    </xdr:from>
    <xdr:to>
      <xdr:col>46</xdr:col>
      <xdr:colOff>38100</xdr:colOff>
      <xdr:row>35</xdr:row>
      <xdr:rowOff>76785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67912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0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90610</xdr:rowOff>
    </xdr:from>
    <xdr:to>
      <xdr:col>41</xdr:col>
      <xdr:colOff>101600</xdr:colOff>
      <xdr:row>38</xdr:row>
      <xdr:rowOff>20760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11887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57979</xdr:rowOff>
    </xdr:from>
    <xdr:to>
      <xdr:col>36</xdr:col>
      <xdr:colOff>165100</xdr:colOff>
      <xdr:row>37</xdr:row>
      <xdr:rowOff>159579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0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150706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9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53778</xdr:rowOff>
    </xdr:from>
    <xdr:to>
      <xdr:col>55</xdr:col>
      <xdr:colOff>0</xdr:colOff>
      <xdr:row>57</xdr:row>
      <xdr:rowOff>40364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483528"/>
          <a:ext cx="838200" cy="3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39276</xdr:rowOff>
    </xdr:from>
    <xdr:to>
      <xdr:col>50</xdr:col>
      <xdr:colOff>114300</xdr:colOff>
      <xdr:row>57</xdr:row>
      <xdr:rowOff>40364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640476"/>
          <a:ext cx="889000" cy="17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67650</xdr:rowOff>
    </xdr:from>
    <xdr:to>
      <xdr:col>45</xdr:col>
      <xdr:colOff>177800</xdr:colOff>
      <xdr:row>56</xdr:row>
      <xdr:rowOff>39276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154500"/>
          <a:ext cx="889000" cy="48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67650</xdr:rowOff>
    </xdr:from>
    <xdr:to>
      <xdr:col>41</xdr:col>
      <xdr:colOff>50800</xdr:colOff>
      <xdr:row>57</xdr:row>
      <xdr:rowOff>163077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154500"/>
          <a:ext cx="889000" cy="78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2978</xdr:rowOff>
    </xdr:from>
    <xdr:to>
      <xdr:col>55</xdr:col>
      <xdr:colOff>50800</xdr:colOff>
      <xdr:row>55</xdr:row>
      <xdr:rowOff>104578</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4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25855</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28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161014</xdr:rowOff>
    </xdr:from>
    <xdr:to>
      <xdr:col>50</xdr:col>
      <xdr:colOff>165100</xdr:colOff>
      <xdr:row>57</xdr:row>
      <xdr:rowOff>91164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82291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8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159926</xdr:rowOff>
    </xdr:from>
    <xdr:to>
      <xdr:col>46</xdr:col>
      <xdr:colOff>38100</xdr:colOff>
      <xdr:row>56</xdr:row>
      <xdr:rowOff>90076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81203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16850</xdr:rowOff>
    </xdr:from>
    <xdr:to>
      <xdr:col>41</xdr:col>
      <xdr:colOff>101600</xdr:colOff>
      <xdr:row>53</xdr:row>
      <xdr:rowOff>118450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1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134977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887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112277</xdr:rowOff>
    </xdr:from>
    <xdr:to>
      <xdr:col>36</xdr:col>
      <xdr:colOff>165100</xdr:colOff>
      <xdr:row>58</xdr:row>
      <xdr:rowOff>42427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8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33554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161837</xdr:rowOff>
    </xdr:from>
    <xdr:to>
      <xdr:col>55</xdr:col>
      <xdr:colOff>0</xdr:colOff>
      <xdr:row>78</xdr:row>
      <xdr:rowOff>50431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020587"/>
          <a:ext cx="838200" cy="40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95565</xdr:rowOff>
    </xdr:from>
    <xdr:to>
      <xdr:col>50</xdr:col>
      <xdr:colOff>114300</xdr:colOff>
      <xdr:row>78</xdr:row>
      <xdr:rowOff>50431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97215"/>
          <a:ext cx="889000" cy="1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77589</xdr:rowOff>
    </xdr:from>
    <xdr:to>
      <xdr:col>45</xdr:col>
      <xdr:colOff>177800</xdr:colOff>
      <xdr:row>77</xdr:row>
      <xdr:rowOff>95565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421989"/>
          <a:ext cx="889000" cy="87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77589</xdr:rowOff>
    </xdr:from>
    <xdr:to>
      <xdr:col>41</xdr:col>
      <xdr:colOff>50800</xdr:colOff>
      <xdr:row>78</xdr:row>
      <xdr:rowOff>143511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421989"/>
          <a:ext cx="889000" cy="109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111036</xdr:rowOff>
    </xdr:from>
    <xdr:to>
      <xdr:col>55</xdr:col>
      <xdr:colOff>50800</xdr:colOff>
      <xdr:row>76</xdr:row>
      <xdr:rowOff>41185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969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133913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8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171081</xdr:rowOff>
    </xdr:from>
    <xdr:to>
      <xdr:col>50</xdr:col>
      <xdr:colOff>165100</xdr:colOff>
      <xdr:row>78</xdr:row>
      <xdr:rowOff>101231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92358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44765</xdr:rowOff>
    </xdr:from>
    <xdr:to>
      <xdr:col>46</xdr:col>
      <xdr:colOff>38100</xdr:colOff>
      <xdr:row>77</xdr:row>
      <xdr:rowOff>146365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137492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26789</xdr:rowOff>
    </xdr:from>
    <xdr:to>
      <xdr:col>41</xdr:col>
      <xdr:colOff>101600</xdr:colOff>
      <xdr:row>72</xdr:row>
      <xdr:rowOff>128389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3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144916</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14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92711</xdr:rowOff>
    </xdr:from>
    <xdr:to>
      <xdr:col>36</xdr:col>
      <xdr:colOff>165100</xdr:colOff>
      <xdr:row>79</xdr:row>
      <xdr:rowOff>22861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13988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111399</xdr:rowOff>
    </xdr:from>
    <xdr:to>
      <xdr:col>55</xdr:col>
      <xdr:colOff>0</xdr:colOff>
      <xdr:row>98</xdr:row>
      <xdr:rowOff>16411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42049"/>
          <a:ext cx="838200" cy="7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88937</xdr:rowOff>
    </xdr:from>
    <xdr:to>
      <xdr:col>50</xdr:col>
      <xdr:colOff>114300</xdr:colOff>
      <xdr:row>98</xdr:row>
      <xdr:rowOff>16411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19587"/>
          <a:ext cx="889000" cy="9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88937</xdr:rowOff>
    </xdr:from>
    <xdr:to>
      <xdr:col>45</xdr:col>
      <xdr:colOff>177800</xdr:colOff>
      <xdr:row>97</xdr:row>
      <xdr:rowOff>130369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19587"/>
          <a:ext cx="889000" cy="4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130369</xdr:rowOff>
    </xdr:from>
    <xdr:to>
      <xdr:col>41</xdr:col>
      <xdr:colOff>50800</xdr:colOff>
      <xdr:row>98</xdr:row>
      <xdr:rowOff>80446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61019"/>
          <a:ext cx="889000" cy="1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60599</xdr:rowOff>
    </xdr:from>
    <xdr:to>
      <xdr:col>55</xdr:col>
      <xdr:colOff>50800</xdr:colOff>
      <xdr:row>97</xdr:row>
      <xdr:rowOff>162199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39026</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137061</xdr:rowOff>
    </xdr:from>
    <xdr:to>
      <xdr:col>50</xdr:col>
      <xdr:colOff>165100</xdr:colOff>
      <xdr:row>98</xdr:row>
      <xdr:rowOff>67211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58338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38137</xdr:rowOff>
    </xdr:from>
    <xdr:to>
      <xdr:col>46</xdr:col>
      <xdr:colOff>38100</xdr:colOff>
      <xdr:row>97</xdr:row>
      <xdr:rowOff>139737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79569</xdr:rowOff>
    </xdr:from>
    <xdr:to>
      <xdr:col>41</xdr:col>
      <xdr:colOff>101600</xdr:colOff>
      <xdr:row>98</xdr:row>
      <xdr:rowOff>9719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29646</xdr:rowOff>
    </xdr:from>
    <xdr:to>
      <xdr:col>36</xdr:col>
      <xdr:colOff>165100</xdr:colOff>
      <xdr:row>98</xdr:row>
      <xdr:rowOff>131246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122373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159588</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6160338"/>
          <a:ext cx="1269" cy="380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40902</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56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106265</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93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159588</xdr:rowOff>
    </xdr:from>
    <xdr:to>
      <xdr:col>86</xdr:col>
      <xdr:colOff>25400</xdr:colOff>
      <xdr:row>35</xdr:row>
      <xdr:rowOff>159588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16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37510</xdr:rowOff>
    </xdr:from>
    <xdr:to>
      <xdr:col>85</xdr:col>
      <xdr:colOff>127000</xdr:colOff>
      <xdr:row>37</xdr:row>
      <xdr:rowOff>139752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209710"/>
          <a:ext cx="838200" cy="2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85352</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429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106925</xdr:rowOff>
    </xdr:from>
    <xdr:to>
      <xdr:col>85</xdr:col>
      <xdr:colOff>177800</xdr:colOff>
      <xdr:row>38</xdr:row>
      <xdr:rowOff>37075</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45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37510</xdr:rowOff>
    </xdr:from>
    <xdr:to>
      <xdr:col>81</xdr:col>
      <xdr:colOff>50800</xdr:colOff>
      <xdr:row>37</xdr:row>
      <xdr:rowOff>82350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209710"/>
          <a:ext cx="889000" cy="2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106548</xdr:rowOff>
    </xdr:from>
    <xdr:to>
      <xdr:col>81</xdr:col>
      <xdr:colOff>101600</xdr:colOff>
      <xdr:row>38</xdr:row>
      <xdr:rowOff>36698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4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27825</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46428" y="654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56352</xdr:rowOff>
    </xdr:from>
    <xdr:to>
      <xdr:col>76</xdr:col>
      <xdr:colOff>114300</xdr:colOff>
      <xdr:row>37</xdr:row>
      <xdr:rowOff>82350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228552"/>
          <a:ext cx="889000" cy="19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116058</xdr:rowOff>
    </xdr:from>
    <xdr:to>
      <xdr:col>76</xdr:col>
      <xdr:colOff>165100</xdr:colOff>
      <xdr:row>38</xdr:row>
      <xdr:rowOff>46208</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4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37335</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8" y="65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24320</xdr:rowOff>
    </xdr:from>
    <xdr:to>
      <xdr:col>71</xdr:col>
      <xdr:colOff>177800</xdr:colOff>
      <xdr:row>36</xdr:row>
      <xdr:rowOff>56352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5339270"/>
          <a:ext cx="889000" cy="8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108697</xdr:rowOff>
    </xdr:from>
    <xdr:to>
      <xdr:col>72</xdr:col>
      <xdr:colOff>38100</xdr:colOff>
      <xdr:row>38</xdr:row>
      <xdr:rowOff>38847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4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29973</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40512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88952</xdr:rowOff>
    </xdr:from>
    <xdr:to>
      <xdr:col>85</xdr:col>
      <xdr:colOff>177800</xdr:colOff>
      <xdr:row>38</xdr:row>
      <xdr:rowOff>19101</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326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48329</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22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158160</xdr:rowOff>
    </xdr:from>
    <xdr:to>
      <xdr:col>81</xdr:col>
      <xdr:colOff>101600</xdr:colOff>
      <xdr:row>36</xdr:row>
      <xdr:rowOff>88310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1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104837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593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31550</xdr:rowOff>
    </xdr:from>
    <xdr:to>
      <xdr:col>76</xdr:col>
      <xdr:colOff>165100</xdr:colOff>
      <xdr:row>37</xdr:row>
      <xdr:rowOff>133150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3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149677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1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5552</xdr:rowOff>
    </xdr:from>
    <xdr:to>
      <xdr:col>72</xdr:col>
      <xdr:colOff>38100</xdr:colOff>
      <xdr:row>36</xdr:row>
      <xdr:rowOff>107152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1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123679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595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144970</xdr:rowOff>
    </xdr:from>
    <xdr:to>
      <xdr:col>67</xdr:col>
      <xdr:colOff>101600</xdr:colOff>
      <xdr:row>31</xdr:row>
      <xdr:rowOff>75120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52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91647</xdr:rowOff>
    </xdr:from>
    <xdr:ext cx="59901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14795" y="506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131615</xdr:rowOff>
    </xdr:from>
    <xdr:to>
      <xdr:col>85</xdr:col>
      <xdr:colOff>127000</xdr:colOff>
      <xdr:row>77</xdr:row>
      <xdr:rowOff>112947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3161815"/>
          <a:ext cx="838200" cy="1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35466</xdr:rowOff>
    </xdr:from>
    <xdr:to>
      <xdr:col>81</xdr:col>
      <xdr:colOff>50800</xdr:colOff>
      <xdr:row>77</xdr:row>
      <xdr:rowOff>112947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3237116"/>
          <a:ext cx="889000" cy="7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35466</xdr:rowOff>
    </xdr:from>
    <xdr:to>
      <xdr:col>76</xdr:col>
      <xdr:colOff>114300</xdr:colOff>
      <xdr:row>77</xdr:row>
      <xdr:rowOff>147785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3703300" y="13237116"/>
          <a:ext cx="889000" cy="1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147785</xdr:rowOff>
    </xdr:from>
    <xdr:to>
      <xdr:col>71</xdr:col>
      <xdr:colOff>177800</xdr:colOff>
      <xdr:row>77</xdr:row>
      <xdr:rowOff>151778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2814300" y="13349435"/>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80815</xdr:rowOff>
    </xdr:from>
    <xdr:to>
      <xdr:col>85</xdr:col>
      <xdr:colOff>177800</xdr:colOff>
      <xdr:row>77</xdr:row>
      <xdr:rowOff>10965</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31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59242</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08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62147</xdr:rowOff>
    </xdr:from>
    <xdr:to>
      <xdr:col>81</xdr:col>
      <xdr:colOff>101600</xdr:colOff>
      <xdr:row>77</xdr:row>
      <xdr:rowOff>163747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32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154874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156116</xdr:rowOff>
    </xdr:from>
    <xdr:to>
      <xdr:col>76</xdr:col>
      <xdr:colOff>165100</xdr:colOff>
      <xdr:row>77</xdr:row>
      <xdr:rowOff>86266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31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77393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2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96985</xdr:rowOff>
    </xdr:from>
    <xdr:to>
      <xdr:col>72</xdr:col>
      <xdr:colOff>38100</xdr:colOff>
      <xdr:row>78</xdr:row>
      <xdr:rowOff>27135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32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18262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3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100978</xdr:rowOff>
    </xdr:from>
    <xdr:to>
      <xdr:col>67</xdr:col>
      <xdr:colOff>101600</xdr:colOff>
      <xdr:row>78</xdr:row>
      <xdr:rowOff>31128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33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22255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3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59311</xdr:rowOff>
    </xdr:from>
    <xdr:to>
      <xdr:col>85</xdr:col>
      <xdr:colOff>127000</xdr:colOff>
      <xdr:row>98</xdr:row>
      <xdr:rowOff>68797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5481300" y="16861411"/>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55096</xdr:rowOff>
    </xdr:from>
    <xdr:to>
      <xdr:col>81</xdr:col>
      <xdr:colOff>50800</xdr:colOff>
      <xdr:row>98</xdr:row>
      <xdr:rowOff>59311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4592300" y="16685746"/>
          <a:ext cx="889000" cy="17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55096</xdr:rowOff>
    </xdr:from>
    <xdr:to>
      <xdr:col>76</xdr:col>
      <xdr:colOff>114300</xdr:colOff>
      <xdr:row>97</xdr:row>
      <xdr:rowOff>110513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3703300" y="16685746"/>
          <a:ext cx="889000" cy="5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110513</xdr:rowOff>
    </xdr:from>
    <xdr:to>
      <xdr:col>71</xdr:col>
      <xdr:colOff>177800</xdr:colOff>
      <xdr:row>98</xdr:row>
      <xdr:rowOff>71129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741163"/>
          <a:ext cx="889000" cy="1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17997</xdr:rowOff>
    </xdr:from>
    <xdr:to>
      <xdr:col>85</xdr:col>
      <xdr:colOff>177800</xdr:colOff>
      <xdr:row>98</xdr:row>
      <xdr:rowOff>119597</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6268700" y="168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104374</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7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8511</xdr:rowOff>
    </xdr:from>
    <xdr:to>
      <xdr:col>81</xdr:col>
      <xdr:colOff>101600</xdr:colOff>
      <xdr:row>98</xdr:row>
      <xdr:rowOff>110111</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5430500" y="168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101238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4296</xdr:rowOff>
    </xdr:from>
    <xdr:to>
      <xdr:col>76</xdr:col>
      <xdr:colOff>165100</xdr:colOff>
      <xdr:row>97</xdr:row>
      <xdr:rowOff>105896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4541500" y="16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122423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59713</xdr:rowOff>
    </xdr:from>
    <xdr:to>
      <xdr:col>72</xdr:col>
      <xdr:colOff>38100</xdr:colOff>
      <xdr:row>97</xdr:row>
      <xdr:rowOff>161313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3652500" y="166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6390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4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20329</xdr:rowOff>
    </xdr:from>
    <xdr:to>
      <xdr:col>67</xdr:col>
      <xdr:colOff>101600</xdr:colOff>
      <xdr:row>98</xdr:row>
      <xdr:rowOff>121929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2763500" y="168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113056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1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70252</xdr:rowOff>
    </xdr:from>
    <xdr:to>
      <xdr:col>116</xdr:col>
      <xdr:colOff>63500</xdr:colOff>
      <xdr:row>58</xdr:row>
      <xdr:rowOff>70823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10014352"/>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70823</xdr:rowOff>
    </xdr:from>
    <xdr:to>
      <xdr:col>111</xdr:col>
      <xdr:colOff>177800</xdr:colOff>
      <xdr:row>58</xdr:row>
      <xdr:rowOff>71006</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0434300" y="1001492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116064</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8" y="100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70777</xdr:rowOff>
    </xdr:from>
    <xdr:to>
      <xdr:col>107</xdr:col>
      <xdr:colOff>50800</xdr:colOff>
      <xdr:row>58</xdr:row>
      <xdr:rowOff>71006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1001487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70777</xdr:rowOff>
    </xdr:from>
    <xdr:to>
      <xdr:col>102</xdr:col>
      <xdr:colOff>114300</xdr:colOff>
      <xdr:row>58</xdr:row>
      <xdr:rowOff>71372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8656300" y="10014877"/>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127769</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132432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8" y="1007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19452</xdr:rowOff>
    </xdr:from>
    <xdr:to>
      <xdr:col>116</xdr:col>
      <xdr:colOff>114300</xdr:colOff>
      <xdr:row>58</xdr:row>
      <xdr:rowOff>121052</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2110700" y="99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150279</xdr:rowOff>
    </xdr:from>
    <xdr:ext cx="469744"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75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20023</xdr:rowOff>
    </xdr:from>
    <xdr:to>
      <xdr:col>112</xdr:col>
      <xdr:colOff>38100</xdr:colOff>
      <xdr:row>58</xdr:row>
      <xdr:rowOff>121623</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1272500" y="99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138150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3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20206</xdr:rowOff>
    </xdr:from>
    <xdr:to>
      <xdr:col>107</xdr:col>
      <xdr:colOff>101600</xdr:colOff>
      <xdr:row>58</xdr:row>
      <xdr:rowOff>121806</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0383500" y="99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138333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3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19977</xdr:rowOff>
    </xdr:from>
    <xdr:to>
      <xdr:col>102</xdr:col>
      <xdr:colOff>165100</xdr:colOff>
      <xdr:row>58</xdr:row>
      <xdr:rowOff>121577</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9494500" y="99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138104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3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20572</xdr:rowOff>
    </xdr:from>
    <xdr:to>
      <xdr:col>98</xdr:col>
      <xdr:colOff>38100</xdr:colOff>
      <xdr:row>58</xdr:row>
      <xdr:rowOff>122172</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8605500" y="99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138699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129195</xdr:rowOff>
    </xdr:from>
    <xdr:to>
      <xdr:col>116</xdr:col>
      <xdr:colOff>63500</xdr:colOff>
      <xdr:row>75</xdr:row>
      <xdr:rowOff>137305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2987945"/>
          <a:ext cx="8382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137305</xdr:rowOff>
    </xdr:from>
    <xdr:to>
      <xdr:col>111</xdr:col>
      <xdr:colOff>177800</xdr:colOff>
      <xdr:row>75</xdr:row>
      <xdr:rowOff>152186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996055"/>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123056</xdr:rowOff>
    </xdr:from>
    <xdr:to>
      <xdr:col>107</xdr:col>
      <xdr:colOff>50800</xdr:colOff>
      <xdr:row>75</xdr:row>
      <xdr:rowOff>152186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545300" y="12981806"/>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106542</xdr:rowOff>
    </xdr:from>
    <xdr:to>
      <xdr:col>102</xdr:col>
      <xdr:colOff>114300</xdr:colOff>
      <xdr:row>75</xdr:row>
      <xdr:rowOff>123056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965292"/>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78395</xdr:rowOff>
    </xdr:from>
    <xdr:to>
      <xdr:col>116</xdr:col>
      <xdr:colOff>114300</xdr:colOff>
      <xdr:row>76</xdr:row>
      <xdr:rowOff>8545</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93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56822</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91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86505</xdr:rowOff>
    </xdr:from>
    <xdr:to>
      <xdr:col>112</xdr:col>
      <xdr:colOff>38100</xdr:colOff>
      <xdr:row>76</xdr:row>
      <xdr:rowOff>16655</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9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7782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101386</xdr:rowOff>
    </xdr:from>
    <xdr:to>
      <xdr:col>107</xdr:col>
      <xdr:colOff>101600</xdr:colOff>
      <xdr:row>76</xdr:row>
      <xdr:rowOff>31536</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9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22663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5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72256</xdr:rowOff>
    </xdr:from>
    <xdr:to>
      <xdr:col>102</xdr:col>
      <xdr:colOff>165100</xdr:colOff>
      <xdr:row>76</xdr:row>
      <xdr:rowOff>2406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9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18933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55742</xdr:rowOff>
    </xdr:from>
    <xdr:to>
      <xdr:col>98</xdr:col>
      <xdr:colOff>38100</xdr:colOff>
      <xdr:row>75</xdr:row>
      <xdr:rowOff>157342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29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では、義務的経費について、人件費及び公債費は類似団体内平均を下回っている。人件費は、令和２年度から会計年度任用職員制度の開始により数値が上昇した。公債費については、令和３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月豪雨に伴う災害復旧債の償還が始まり、令和４年度は本格化した。令和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年度まで同程度の金額が見込まれる。令和３年度の扶助費の増加は、子育て世帯や非課税世帯への給付金給付事業を行ったことによるものである。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令和２年度の補助費等の増加は、特別定額給付金事業の実施によるものである。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　令和元年度の普通建設事業費の増加は、災害公営住宅の整備によるものである。また令和４年度は、ベイサイドビーチ坂に飲食・物販施設等を整備したため増加した。</a:t>
          </a:r>
        </a:p>
        <a:p>
          <a:r>
            <a:rPr kumimoji="1" lang="ja-JP" altLang="en-US" sz="1300">
              <a:latin typeface="ＭＳ Ｐゴシック" panose="020B0600070205080204" pitchFamily="50" charset="-128"/>
              <a:ea typeface="ＭＳ Ｐゴシック" panose="020B0600070205080204" pitchFamily="50" charset="-128"/>
            </a:rPr>
            <a:t>　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年度から令和３年度まで全国平均、類似団体平均を大きく上回っており、被害の甚大さが見て取れる。平成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月豪雨に係る災害復旧事業については、令和５年度で完了する見込みである。</a:t>
          </a:r>
        </a:p>
        <a:p>
          <a:r>
            <a:rPr kumimoji="1" lang="ja-JP" altLang="en-US" sz="1300">
              <a:latin typeface="ＭＳ Ｐゴシック" panose="020B0600070205080204" pitchFamily="50" charset="-128"/>
              <a:ea typeface="ＭＳ Ｐゴシック" panose="020B0600070205080204" pitchFamily="50" charset="-128"/>
            </a:rPr>
            <a:t>　積立金は、財政調整基金の積み戻し等により、令和元年度及び令和２年度に大幅上昇し、類似団体平均を大きく上回った。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12,839
12,654
15.69
8,376,465
7,689,987
369,041
4,021,435
7,725,225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102553</xdr:rowOff>
    </xdr:from>
    <xdr:to>
      <xdr:col>24</xdr:col>
      <xdr:colOff>63500</xdr:colOff>
      <xdr:row>36</xdr:row>
      <xdr:rowOff>113792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4753"/>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102553</xdr:rowOff>
    </xdr:from>
    <xdr:to>
      <xdr:col>19</xdr:col>
      <xdr:colOff>177800</xdr:colOff>
      <xdr:row>36</xdr:row>
      <xdr:rowOff>133795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4753"/>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96647</xdr:rowOff>
    </xdr:from>
    <xdr:to>
      <xdr:col>15</xdr:col>
      <xdr:colOff>50800</xdr:colOff>
      <xdr:row>36</xdr:row>
      <xdr:rowOff>133795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8847"/>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148463</xdr:rowOff>
    </xdr:from>
    <xdr:to>
      <xdr:col>10</xdr:col>
      <xdr:colOff>114300</xdr:colOff>
      <xdr:row>36</xdr:row>
      <xdr:rowOff>96647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9213"/>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62992</xdr:rowOff>
    </xdr:from>
    <xdr:to>
      <xdr:col>24</xdr:col>
      <xdr:colOff>114300</xdr:colOff>
      <xdr:row>36</xdr:row>
      <xdr:rowOff>164592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41419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51753</xdr:rowOff>
    </xdr:from>
    <xdr:to>
      <xdr:col>20</xdr:col>
      <xdr:colOff>38100</xdr:colOff>
      <xdr:row>36</xdr:row>
      <xdr:rowOff>153353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144480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82995</xdr:rowOff>
    </xdr:from>
    <xdr:to>
      <xdr:col>15</xdr:col>
      <xdr:colOff>101600</xdr:colOff>
      <xdr:row>37</xdr:row>
      <xdr:rowOff>13145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45847</xdr:rowOff>
    </xdr:from>
    <xdr:to>
      <xdr:col>10</xdr:col>
      <xdr:colOff>165100</xdr:colOff>
      <xdr:row>36</xdr:row>
      <xdr:rowOff>147447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138574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97663</xdr:rowOff>
    </xdr:from>
    <xdr:to>
      <xdr:col>6</xdr:col>
      <xdr:colOff>38100</xdr:colOff>
      <xdr:row>36</xdr:row>
      <xdr:rowOff>27813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44340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27046</xdr:rowOff>
    </xdr:from>
    <xdr:to>
      <xdr:col>24</xdr:col>
      <xdr:colOff>63500</xdr:colOff>
      <xdr:row>58</xdr:row>
      <xdr:rowOff>31445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71146"/>
          <a:ext cx="8382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91838</xdr:rowOff>
    </xdr:from>
    <xdr:to>
      <xdr:col>19</xdr:col>
      <xdr:colOff>177800</xdr:colOff>
      <xdr:row>58</xdr:row>
      <xdr:rowOff>27046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21588"/>
          <a:ext cx="889000" cy="44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91838</xdr:rowOff>
    </xdr:from>
    <xdr:to>
      <xdr:col>15</xdr:col>
      <xdr:colOff>50800</xdr:colOff>
      <xdr:row>57</xdr:row>
      <xdr:rowOff>120602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21588"/>
          <a:ext cx="889000" cy="37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120602</xdr:rowOff>
    </xdr:from>
    <xdr:to>
      <xdr:col>10</xdr:col>
      <xdr:colOff>114300</xdr:colOff>
      <xdr:row>58</xdr:row>
      <xdr:rowOff>67299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93252"/>
          <a:ext cx="889000" cy="1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152095</xdr:rowOff>
    </xdr:from>
    <xdr:to>
      <xdr:col>24</xdr:col>
      <xdr:colOff>114300</xdr:colOff>
      <xdr:row>58</xdr:row>
      <xdr:rowOff>82245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67022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147696</xdr:rowOff>
    </xdr:from>
    <xdr:to>
      <xdr:col>20</xdr:col>
      <xdr:colOff>38100</xdr:colOff>
      <xdr:row>58</xdr:row>
      <xdr:rowOff>77846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68973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41038</xdr:rowOff>
    </xdr:from>
    <xdr:to>
      <xdr:col>15</xdr:col>
      <xdr:colOff>101600</xdr:colOff>
      <xdr:row>55</xdr:row>
      <xdr:rowOff>142638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7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133765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6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69802</xdr:rowOff>
    </xdr:from>
    <xdr:to>
      <xdr:col>10</xdr:col>
      <xdr:colOff>165100</xdr:colOff>
      <xdr:row>57</xdr:row>
      <xdr:rowOff>171402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162529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3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16499</xdr:rowOff>
    </xdr:from>
    <xdr:to>
      <xdr:col>6</xdr:col>
      <xdr:colOff>38100</xdr:colOff>
      <xdr:row>58</xdr:row>
      <xdr:rowOff>118099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109226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34971</xdr:rowOff>
    </xdr:from>
    <xdr:to>
      <xdr:col>24</xdr:col>
      <xdr:colOff>63500</xdr:colOff>
      <xdr:row>76</xdr:row>
      <xdr:rowOff>33150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93721"/>
          <a:ext cx="838200" cy="16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34971</xdr:rowOff>
    </xdr:from>
    <xdr:to>
      <xdr:col>19</xdr:col>
      <xdr:colOff>177800</xdr:colOff>
      <xdr:row>76</xdr:row>
      <xdr:rowOff>40906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93721"/>
          <a:ext cx="889000" cy="17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40906</xdr:rowOff>
    </xdr:from>
    <xdr:to>
      <xdr:col>15</xdr:col>
      <xdr:colOff>50800</xdr:colOff>
      <xdr:row>76</xdr:row>
      <xdr:rowOff>51536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7110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37767</xdr:rowOff>
    </xdr:from>
    <xdr:to>
      <xdr:col>10</xdr:col>
      <xdr:colOff>114300</xdr:colOff>
      <xdr:row>76</xdr:row>
      <xdr:rowOff>51536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896517"/>
          <a:ext cx="889000" cy="1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153800</xdr:rowOff>
    </xdr:from>
    <xdr:to>
      <xdr:col>24</xdr:col>
      <xdr:colOff>114300</xdr:colOff>
      <xdr:row>76</xdr:row>
      <xdr:rowOff>83950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132227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155621</xdr:rowOff>
    </xdr:from>
    <xdr:to>
      <xdr:col>20</xdr:col>
      <xdr:colOff>38100</xdr:colOff>
      <xdr:row>75</xdr:row>
      <xdr:rowOff>85771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102298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1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161556</xdr:rowOff>
    </xdr:from>
    <xdr:to>
      <xdr:col>15</xdr:col>
      <xdr:colOff>101600</xdr:colOff>
      <xdr:row>76</xdr:row>
      <xdr:rowOff>91706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108234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9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736</xdr:rowOff>
    </xdr:from>
    <xdr:to>
      <xdr:col>10</xdr:col>
      <xdr:colOff>165100</xdr:colOff>
      <xdr:row>76</xdr:row>
      <xdr:rowOff>102336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118863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0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158417</xdr:rowOff>
    </xdr:from>
    <xdr:to>
      <xdr:col>6</xdr:col>
      <xdr:colOff>38100</xdr:colOff>
      <xdr:row>75</xdr:row>
      <xdr:rowOff>88567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105094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2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92430</xdr:rowOff>
    </xdr:from>
    <xdr:to>
      <xdr:col>24</xdr:col>
      <xdr:colOff>63500</xdr:colOff>
      <xdr:row>97</xdr:row>
      <xdr:rowOff>121545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23080"/>
          <a:ext cx="838200" cy="2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121545</xdr:rowOff>
    </xdr:from>
    <xdr:to>
      <xdr:col>19</xdr:col>
      <xdr:colOff>177800</xdr:colOff>
      <xdr:row>97</xdr:row>
      <xdr:rowOff>166053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52195"/>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105890</xdr:rowOff>
    </xdr:from>
    <xdr:to>
      <xdr:col>15</xdr:col>
      <xdr:colOff>50800</xdr:colOff>
      <xdr:row>97</xdr:row>
      <xdr:rowOff>166053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393640"/>
          <a:ext cx="889000" cy="40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84630</xdr:rowOff>
    </xdr:from>
    <xdr:to>
      <xdr:col>10</xdr:col>
      <xdr:colOff>114300</xdr:colOff>
      <xdr:row>95</xdr:row>
      <xdr:rowOff>105890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37238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41630</xdr:rowOff>
    </xdr:from>
    <xdr:to>
      <xdr:col>24</xdr:col>
      <xdr:colOff>114300</xdr:colOff>
      <xdr:row>97</xdr:row>
      <xdr:rowOff>143230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128007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70745</xdr:rowOff>
    </xdr:from>
    <xdr:to>
      <xdr:col>20</xdr:col>
      <xdr:colOff>38100</xdr:colOff>
      <xdr:row>98</xdr:row>
      <xdr:rowOff>895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163472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115253</xdr:rowOff>
    </xdr:from>
    <xdr:to>
      <xdr:col>15</xdr:col>
      <xdr:colOff>101600</xdr:colOff>
      <xdr:row>98</xdr:row>
      <xdr:rowOff>45403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36530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55090</xdr:rowOff>
    </xdr:from>
    <xdr:to>
      <xdr:col>10</xdr:col>
      <xdr:colOff>165100</xdr:colOff>
      <xdr:row>95</xdr:row>
      <xdr:rowOff>156690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1767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11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33830</xdr:rowOff>
    </xdr:from>
    <xdr:to>
      <xdr:col>6</xdr:col>
      <xdr:colOff>38100</xdr:colOff>
      <xdr:row>95</xdr:row>
      <xdr:rowOff>135430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151957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09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129903</xdr:rowOff>
    </xdr:from>
    <xdr:to>
      <xdr:col>55</xdr:col>
      <xdr:colOff>0</xdr:colOff>
      <xdr:row>36</xdr:row>
      <xdr:rowOff>133822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02103"/>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133822</xdr:rowOff>
    </xdr:from>
    <xdr:to>
      <xdr:col>50</xdr:col>
      <xdr:colOff>114300</xdr:colOff>
      <xdr:row>36</xdr:row>
      <xdr:rowOff>135128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060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132189</xdr:rowOff>
    </xdr:from>
    <xdr:to>
      <xdr:col>45</xdr:col>
      <xdr:colOff>177800</xdr:colOff>
      <xdr:row>36</xdr:row>
      <xdr:rowOff>135128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043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132189</xdr:rowOff>
    </xdr:from>
    <xdr:to>
      <xdr:col>41</xdr:col>
      <xdr:colOff>50800</xdr:colOff>
      <xdr:row>36</xdr:row>
      <xdr:rowOff>136434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0438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79103</xdr:rowOff>
    </xdr:from>
    <xdr:to>
      <xdr:col>55</xdr:col>
      <xdr:colOff>50800</xdr:colOff>
      <xdr:row>37</xdr:row>
      <xdr:rowOff>9253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101980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0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83022</xdr:rowOff>
    </xdr:from>
    <xdr:to>
      <xdr:col>50</xdr:col>
      <xdr:colOff>165100</xdr:colOff>
      <xdr:row>37</xdr:row>
      <xdr:rowOff>13172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29699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3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84328</xdr:rowOff>
    </xdr:from>
    <xdr:to>
      <xdr:col>46</xdr:col>
      <xdr:colOff>38100</xdr:colOff>
      <xdr:row>37</xdr:row>
      <xdr:rowOff>14478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31005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81389</xdr:rowOff>
    </xdr:from>
    <xdr:to>
      <xdr:col>41</xdr:col>
      <xdr:colOff>101600</xdr:colOff>
      <xdr:row>37</xdr:row>
      <xdr:rowOff>11539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28066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2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85634</xdr:rowOff>
    </xdr:from>
    <xdr:to>
      <xdr:col>36</xdr:col>
      <xdr:colOff>165100</xdr:colOff>
      <xdr:row>37</xdr:row>
      <xdr:rowOff>15784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32311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31450</xdr:rowOff>
    </xdr:from>
    <xdr:to>
      <xdr:col>55</xdr:col>
      <xdr:colOff>0</xdr:colOff>
      <xdr:row>59</xdr:row>
      <xdr:rowOff>33089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47000"/>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32334</xdr:rowOff>
    </xdr:from>
    <xdr:to>
      <xdr:col>50</xdr:col>
      <xdr:colOff>114300</xdr:colOff>
      <xdr:row>59</xdr:row>
      <xdr:rowOff>33089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47884"/>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30414</xdr:rowOff>
    </xdr:from>
    <xdr:to>
      <xdr:col>45</xdr:col>
      <xdr:colOff>177800</xdr:colOff>
      <xdr:row>59</xdr:row>
      <xdr:rowOff>32334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4596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30414</xdr:rowOff>
    </xdr:from>
    <xdr:to>
      <xdr:col>41</xdr:col>
      <xdr:colOff>50800</xdr:colOff>
      <xdr:row>59</xdr:row>
      <xdr:rowOff>33043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4596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152100</xdr:rowOff>
    </xdr:from>
    <xdr:to>
      <xdr:col>55</xdr:col>
      <xdr:colOff>50800</xdr:colOff>
      <xdr:row>59</xdr:row>
      <xdr:rowOff>82250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67027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1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153739</xdr:rowOff>
    </xdr:from>
    <xdr:to>
      <xdr:col>50</xdr:col>
      <xdr:colOff>165100</xdr:colOff>
      <xdr:row>59</xdr:row>
      <xdr:rowOff>83889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75016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152984</xdr:rowOff>
    </xdr:from>
    <xdr:to>
      <xdr:col>46</xdr:col>
      <xdr:colOff>38100</xdr:colOff>
      <xdr:row>59</xdr:row>
      <xdr:rowOff>83134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74261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8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151064</xdr:rowOff>
    </xdr:from>
    <xdr:to>
      <xdr:col>41</xdr:col>
      <xdr:colOff>101600</xdr:colOff>
      <xdr:row>59</xdr:row>
      <xdr:rowOff>81214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72341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8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153693</xdr:rowOff>
    </xdr:from>
    <xdr:to>
      <xdr:col>36</xdr:col>
      <xdr:colOff>165100</xdr:colOff>
      <xdr:row>59</xdr:row>
      <xdr:rowOff>83843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9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74970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9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85065</xdr:rowOff>
    </xdr:from>
    <xdr:to>
      <xdr:col>55</xdr:col>
      <xdr:colOff>0</xdr:colOff>
      <xdr:row>78</xdr:row>
      <xdr:rowOff>145923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43815"/>
          <a:ext cx="838200" cy="57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145923</xdr:rowOff>
    </xdr:from>
    <xdr:to>
      <xdr:col>50</xdr:col>
      <xdr:colOff>114300</xdr:colOff>
      <xdr:row>79</xdr:row>
      <xdr:rowOff>16942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19023"/>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16942</xdr:rowOff>
    </xdr:from>
    <xdr:to>
      <xdr:col>45</xdr:col>
      <xdr:colOff>177800</xdr:colOff>
      <xdr:row>79</xdr:row>
      <xdr:rowOff>20535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61492"/>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17742</xdr:rowOff>
    </xdr:from>
    <xdr:to>
      <xdr:col>41</xdr:col>
      <xdr:colOff>50800</xdr:colOff>
      <xdr:row>79</xdr:row>
      <xdr:rowOff>20535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62292"/>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34265</xdr:rowOff>
    </xdr:from>
    <xdr:to>
      <xdr:col>55</xdr:col>
      <xdr:colOff>50800</xdr:colOff>
      <xdr:row>75</xdr:row>
      <xdr:rowOff>135865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57142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95123</xdr:rowOff>
    </xdr:from>
    <xdr:to>
      <xdr:col>50</xdr:col>
      <xdr:colOff>165100</xdr:colOff>
      <xdr:row>79</xdr:row>
      <xdr:rowOff>25273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16400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6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137592</xdr:rowOff>
    </xdr:from>
    <xdr:to>
      <xdr:col>46</xdr:col>
      <xdr:colOff>38100</xdr:colOff>
      <xdr:row>79</xdr:row>
      <xdr:rowOff>67742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58869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141185</xdr:rowOff>
    </xdr:from>
    <xdr:to>
      <xdr:col>41</xdr:col>
      <xdr:colOff>101600</xdr:colOff>
      <xdr:row>79</xdr:row>
      <xdr:rowOff>71335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62462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138392</xdr:rowOff>
    </xdr:from>
    <xdr:to>
      <xdr:col>36</xdr:col>
      <xdr:colOff>165100</xdr:colOff>
      <xdr:row>79</xdr:row>
      <xdr:rowOff>68542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59669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120469</xdr:rowOff>
    </xdr:from>
    <xdr:to>
      <xdr:col>55</xdr:col>
      <xdr:colOff>0</xdr:colOff>
      <xdr:row>95</xdr:row>
      <xdr:rowOff>67994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236769"/>
          <a:ext cx="838200" cy="11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67994</xdr:rowOff>
    </xdr:from>
    <xdr:to>
      <xdr:col>50</xdr:col>
      <xdr:colOff>114300</xdr:colOff>
      <xdr:row>95</xdr:row>
      <xdr:rowOff>89447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355744"/>
          <a:ext cx="889000" cy="2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56536</xdr:rowOff>
    </xdr:from>
    <xdr:to>
      <xdr:col>45</xdr:col>
      <xdr:colOff>177800</xdr:colOff>
      <xdr:row>95</xdr:row>
      <xdr:rowOff>89447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658486"/>
          <a:ext cx="889000" cy="7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56536</xdr:rowOff>
    </xdr:from>
    <xdr:to>
      <xdr:col>41</xdr:col>
      <xdr:colOff>50800</xdr:colOff>
      <xdr:row>96</xdr:row>
      <xdr:rowOff>86928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5658486"/>
          <a:ext cx="889000" cy="8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69669</xdr:rowOff>
    </xdr:from>
    <xdr:to>
      <xdr:col>55</xdr:col>
      <xdr:colOff>50800</xdr:colOff>
      <xdr:row>94</xdr:row>
      <xdr:rowOff>171269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1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92546</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03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17194</xdr:rowOff>
    </xdr:from>
    <xdr:to>
      <xdr:col>50</xdr:col>
      <xdr:colOff>165100</xdr:colOff>
      <xdr:row>95</xdr:row>
      <xdr:rowOff>118794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135321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8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38647</xdr:rowOff>
    </xdr:from>
    <xdr:to>
      <xdr:col>46</xdr:col>
      <xdr:colOff>38100</xdr:colOff>
      <xdr:row>95</xdr:row>
      <xdr:rowOff>140247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156774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5736</xdr:rowOff>
    </xdr:from>
    <xdr:to>
      <xdr:col>41</xdr:col>
      <xdr:colOff>101600</xdr:colOff>
      <xdr:row>91</xdr:row>
      <xdr:rowOff>107336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6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123863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38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36128</xdr:rowOff>
    </xdr:from>
    <xdr:to>
      <xdr:col>36</xdr:col>
      <xdr:colOff>165100</xdr:colOff>
      <xdr:row>96</xdr:row>
      <xdr:rowOff>137728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128855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8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28421</xdr:rowOff>
    </xdr:from>
    <xdr:to>
      <xdr:col>85</xdr:col>
      <xdr:colOff>127000</xdr:colOff>
      <xdr:row>38</xdr:row>
      <xdr:rowOff>45451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43521"/>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14329</xdr:rowOff>
    </xdr:from>
    <xdr:to>
      <xdr:col>81</xdr:col>
      <xdr:colOff>50800</xdr:colOff>
      <xdr:row>38</xdr:row>
      <xdr:rowOff>45451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57979"/>
          <a:ext cx="889000" cy="20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14329</xdr:rowOff>
    </xdr:from>
    <xdr:to>
      <xdr:col>76</xdr:col>
      <xdr:colOff>114300</xdr:colOff>
      <xdr:row>37</xdr:row>
      <xdr:rowOff>30854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57979"/>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30854</xdr:rowOff>
    </xdr:from>
    <xdr:to>
      <xdr:col>71</xdr:col>
      <xdr:colOff>177800</xdr:colOff>
      <xdr:row>37</xdr:row>
      <xdr:rowOff>165874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74504"/>
          <a:ext cx="889000" cy="1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149071</xdr:rowOff>
    </xdr:from>
    <xdr:to>
      <xdr:col>85</xdr:col>
      <xdr:colOff>177800</xdr:colOff>
      <xdr:row>38</xdr:row>
      <xdr:rowOff>79221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63998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166101</xdr:rowOff>
    </xdr:from>
    <xdr:to>
      <xdr:col>81</xdr:col>
      <xdr:colOff>101600</xdr:colOff>
      <xdr:row>38</xdr:row>
      <xdr:rowOff>96251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87378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134979</xdr:rowOff>
    </xdr:from>
    <xdr:to>
      <xdr:col>76</xdr:col>
      <xdr:colOff>165100</xdr:colOff>
      <xdr:row>37</xdr:row>
      <xdr:rowOff>65129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56256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9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151504</xdr:rowOff>
    </xdr:from>
    <xdr:to>
      <xdr:col>72</xdr:col>
      <xdr:colOff>38100</xdr:colOff>
      <xdr:row>37</xdr:row>
      <xdr:rowOff>81654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72781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115075</xdr:rowOff>
    </xdr:from>
    <xdr:to>
      <xdr:col>67</xdr:col>
      <xdr:colOff>101600</xdr:colOff>
      <xdr:row>38</xdr:row>
      <xdr:rowOff>45225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36351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28390</xdr:rowOff>
    </xdr:from>
    <xdr:to>
      <xdr:col>85</xdr:col>
      <xdr:colOff>127000</xdr:colOff>
      <xdr:row>57</xdr:row>
      <xdr:rowOff>109214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01040"/>
          <a:ext cx="838200" cy="8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105497</xdr:rowOff>
    </xdr:from>
    <xdr:to>
      <xdr:col>81</xdr:col>
      <xdr:colOff>50800</xdr:colOff>
      <xdr:row>57</xdr:row>
      <xdr:rowOff>109214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06697"/>
          <a:ext cx="889000" cy="1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105497</xdr:rowOff>
    </xdr:from>
    <xdr:to>
      <xdr:col>76</xdr:col>
      <xdr:colOff>114300</xdr:colOff>
      <xdr:row>57</xdr:row>
      <xdr:rowOff>48744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06697"/>
          <a:ext cx="889000" cy="1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48744</xdr:rowOff>
    </xdr:from>
    <xdr:to>
      <xdr:col>71</xdr:col>
      <xdr:colOff>177800</xdr:colOff>
      <xdr:row>57</xdr:row>
      <xdr:rowOff>143074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21394"/>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149040</xdr:rowOff>
    </xdr:from>
    <xdr:to>
      <xdr:col>85</xdr:col>
      <xdr:colOff>177800</xdr:colOff>
      <xdr:row>57</xdr:row>
      <xdr:rowOff>79190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127467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58414</xdr:rowOff>
    </xdr:from>
    <xdr:to>
      <xdr:col>81</xdr:col>
      <xdr:colOff>101600</xdr:colOff>
      <xdr:row>57</xdr:row>
      <xdr:rowOff>160014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151141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54697</xdr:rowOff>
    </xdr:from>
    <xdr:to>
      <xdr:col>76</xdr:col>
      <xdr:colOff>165100</xdr:colOff>
      <xdr:row>56</xdr:row>
      <xdr:rowOff>156297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1374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169394</xdr:rowOff>
    </xdr:from>
    <xdr:to>
      <xdr:col>72</xdr:col>
      <xdr:colOff>38100</xdr:colOff>
      <xdr:row>57</xdr:row>
      <xdr:rowOff>99544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90671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92274</xdr:rowOff>
    </xdr:from>
    <xdr:to>
      <xdr:col>67</xdr:col>
      <xdr:colOff>101600</xdr:colOff>
      <xdr:row>58</xdr:row>
      <xdr:rowOff>22424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159589</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3018339"/>
          <a:ext cx="1269" cy="3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40679</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137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106265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7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159589</xdr:rowOff>
    </xdr:from>
    <xdr:to>
      <xdr:col>86</xdr:col>
      <xdr:colOff>25400</xdr:colOff>
      <xdr:row>75</xdr:row>
      <xdr:rowOff>159589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01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37509</xdr:rowOff>
    </xdr:from>
    <xdr:to>
      <xdr:col>85</xdr:col>
      <xdr:colOff>127000</xdr:colOff>
      <xdr:row>77</xdr:row>
      <xdr:rowOff>125002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067709"/>
          <a:ext cx="838200" cy="25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85129</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86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106702</xdr:rowOff>
    </xdr:from>
    <xdr:to>
      <xdr:col>85</xdr:col>
      <xdr:colOff>177800</xdr:colOff>
      <xdr:row>78</xdr:row>
      <xdr:rowOff>36852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0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37509</xdr:rowOff>
    </xdr:from>
    <xdr:to>
      <xdr:col>81</xdr:col>
      <xdr:colOff>50800</xdr:colOff>
      <xdr:row>77</xdr:row>
      <xdr:rowOff>82350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067709"/>
          <a:ext cx="889000" cy="2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106542</xdr:rowOff>
    </xdr:from>
    <xdr:to>
      <xdr:col>81</xdr:col>
      <xdr:colOff>101600</xdr:colOff>
      <xdr:row>78</xdr:row>
      <xdr:rowOff>36692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27819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4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56353</xdr:rowOff>
    </xdr:from>
    <xdr:to>
      <xdr:col>76</xdr:col>
      <xdr:colOff>114300</xdr:colOff>
      <xdr:row>77</xdr:row>
      <xdr:rowOff>82350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086553"/>
          <a:ext cx="889000" cy="19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116052</xdr:rowOff>
    </xdr:from>
    <xdr:to>
      <xdr:col>76</xdr:col>
      <xdr:colOff>165100</xdr:colOff>
      <xdr:row>78</xdr:row>
      <xdr:rowOff>46202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1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37329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4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24320</xdr:rowOff>
    </xdr:from>
    <xdr:to>
      <xdr:col>71</xdr:col>
      <xdr:colOff>177800</xdr:colOff>
      <xdr:row>76</xdr:row>
      <xdr:rowOff>56353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2197270"/>
          <a:ext cx="889000" cy="88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108697</xdr:rowOff>
    </xdr:from>
    <xdr:to>
      <xdr:col>72</xdr:col>
      <xdr:colOff>38100</xdr:colOff>
      <xdr:row>78</xdr:row>
      <xdr:rowOff>38847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1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29974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4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40512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74202</xdr:rowOff>
    </xdr:from>
    <xdr:to>
      <xdr:col>85</xdr:col>
      <xdr:colOff>177800</xdr:colOff>
      <xdr:row>78</xdr:row>
      <xdr:rowOff>4352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2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33579</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0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158159</xdr:rowOff>
    </xdr:from>
    <xdr:to>
      <xdr:col>81</xdr:col>
      <xdr:colOff>101600</xdr:colOff>
      <xdr:row>76</xdr:row>
      <xdr:rowOff>88309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01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104837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279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31550</xdr:rowOff>
    </xdr:from>
    <xdr:to>
      <xdr:col>76</xdr:col>
      <xdr:colOff>165100</xdr:colOff>
      <xdr:row>77</xdr:row>
      <xdr:rowOff>133150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149677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00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5553</xdr:rowOff>
    </xdr:from>
    <xdr:to>
      <xdr:col>72</xdr:col>
      <xdr:colOff>38100</xdr:colOff>
      <xdr:row>76</xdr:row>
      <xdr:rowOff>107153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03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123679</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28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144970</xdr:rowOff>
    </xdr:from>
    <xdr:to>
      <xdr:col>67</xdr:col>
      <xdr:colOff>101600</xdr:colOff>
      <xdr:row>71</xdr:row>
      <xdr:rowOff>75120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21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91647</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14795" y="1192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131615</xdr:rowOff>
    </xdr:from>
    <xdr:to>
      <xdr:col>85</xdr:col>
      <xdr:colOff>127000</xdr:colOff>
      <xdr:row>97</xdr:row>
      <xdr:rowOff>112947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590815"/>
          <a:ext cx="838200" cy="1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35466</xdr:rowOff>
    </xdr:from>
    <xdr:to>
      <xdr:col>81</xdr:col>
      <xdr:colOff>50800</xdr:colOff>
      <xdr:row>97</xdr:row>
      <xdr:rowOff>112947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66116"/>
          <a:ext cx="889000" cy="7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35466</xdr:rowOff>
    </xdr:from>
    <xdr:to>
      <xdr:col>76</xdr:col>
      <xdr:colOff>114300</xdr:colOff>
      <xdr:row>97</xdr:row>
      <xdr:rowOff>147785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66116"/>
          <a:ext cx="889000" cy="1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147785</xdr:rowOff>
    </xdr:from>
    <xdr:to>
      <xdr:col>71</xdr:col>
      <xdr:colOff>177800</xdr:colOff>
      <xdr:row>97</xdr:row>
      <xdr:rowOff>151778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78435"/>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80815</xdr:rowOff>
    </xdr:from>
    <xdr:to>
      <xdr:col>85</xdr:col>
      <xdr:colOff>177800</xdr:colOff>
      <xdr:row>97</xdr:row>
      <xdr:rowOff>10965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59242</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1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62147</xdr:rowOff>
    </xdr:from>
    <xdr:to>
      <xdr:col>81</xdr:col>
      <xdr:colOff>101600</xdr:colOff>
      <xdr:row>97</xdr:row>
      <xdr:rowOff>163747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154874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156116</xdr:rowOff>
    </xdr:from>
    <xdr:to>
      <xdr:col>76</xdr:col>
      <xdr:colOff>165100</xdr:colOff>
      <xdr:row>97</xdr:row>
      <xdr:rowOff>86266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77393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96985</xdr:rowOff>
    </xdr:from>
    <xdr:to>
      <xdr:col>72</xdr:col>
      <xdr:colOff>38100</xdr:colOff>
      <xdr:row>98</xdr:row>
      <xdr:rowOff>27135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18262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100978</xdr:rowOff>
    </xdr:from>
    <xdr:to>
      <xdr:col>67</xdr:col>
      <xdr:colOff>101600</xdr:colOff>
      <xdr:row>98</xdr:row>
      <xdr:rowOff>31128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22255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目的別歳出の住民一人当たりのコストについて、令和２年度の総務費の増加は、特別定額給付金事業の実施によるものである。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　平成３０年度及び令和元年度の衛生費の増加は、災害廃棄物処理事業の実施によるものである。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　商工費の増加は、ベイサイドビーチ坂に飲食・物販施設等を整備したことによる。</a:t>
          </a:r>
        </a:p>
        <a:p>
          <a:r>
            <a:rPr kumimoji="1" lang="ja-JP" altLang="en-US" sz="1300">
              <a:latin typeface="ＭＳ Ｐゴシック" panose="020B0600070205080204" pitchFamily="50" charset="-128"/>
              <a:ea typeface="ＭＳ Ｐゴシック" panose="020B0600070205080204" pitchFamily="50" charset="-128"/>
            </a:rPr>
            <a:t>　令和元年度の土木費の増加は、災害公営住宅の整備を行ったことによるものである。また、近年は避難路の整備等により上昇傾向にある。</a:t>
          </a:r>
        </a:p>
        <a:p>
          <a:r>
            <a:rPr kumimoji="1" lang="ja-JP" altLang="en-US" sz="1300">
              <a:latin typeface="ＭＳ Ｐゴシック" panose="020B0600070205080204" pitchFamily="50" charset="-128"/>
              <a:ea typeface="ＭＳ Ｐゴシック" panose="020B0600070205080204" pitchFamily="50" charset="-128"/>
            </a:rPr>
            <a:t>　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年度から令和３年度まで全国平均、類似団体平均を大きく上回っており、被害の甚大さが見て取れる。平成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月豪雨に係る災害復旧事業については、令和５年度で完了する見込みである。</a:t>
          </a:r>
        </a:p>
        <a:p>
          <a:r>
            <a:rPr kumimoji="1" lang="ja-JP" altLang="en-US" sz="1300">
              <a:latin typeface="ＭＳ Ｐゴシック" panose="020B0600070205080204" pitchFamily="50" charset="-128"/>
              <a:ea typeface="ＭＳ Ｐゴシック" panose="020B0600070205080204" pitchFamily="50" charset="-128"/>
            </a:rPr>
            <a:t>　公債費の増加は、災害復旧費の元金償還が本格的に始まったことによるものである。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実質収支は継続的に黒字となっている。</a:t>
          </a: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月豪雨の影響により、多額の基金繰入金を計上したため、平成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大幅な赤字となったが、令和元年度以降は黒字となっている。令和元年度及び２年度は、国庫支出金の過年度収入等を財政調整基金へ積み戻している点が大きな要因である。施越事業に伴う国費が後年度に収入されており、被災前の水準まで積み戻している。</a:t>
          </a:r>
        </a:p>
        <a:p>
          <a:r>
            <a:rPr kumimoji="1" lang="ja-JP" altLang="en-US" sz="1400">
              <a:latin typeface="ＭＳ ゴシック" pitchFamily="49" charset="-128"/>
              <a:ea typeface="ＭＳ ゴシック" pitchFamily="49" charset="-128"/>
            </a:rPr>
            <a:t>　引き続き、収支バランスを考慮し、健全な財政運営に努めていく。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各特別会計においては赤字額を出さないように予算編成を行っている。一般会計からの繰出金が増加しないよう、受益者負担の適正化を推進し健全な財政運営に努める。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8376465</v>
      </c>
      <c r="BO4" s="371"/>
      <c r="BP4" s="371"/>
      <c r="BQ4" s="371"/>
      <c r="BR4" s="371"/>
      <c r="BS4" s="371"/>
      <c r="BT4" s="371"/>
      <c r="BU4" s="372"/>
      <c r="BV4" s="370">
        <v>8356478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9.1999999999999993</v>
      </c>
      <c r="CU4" s="377"/>
      <c r="CV4" s="377"/>
      <c r="CW4" s="377"/>
      <c r="CX4" s="377"/>
      <c r="CY4" s="377"/>
      <c r="CZ4" s="377"/>
      <c r="DA4" s="378"/>
      <c r="DB4" s="376">
        <v>5.9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7689987</v>
      </c>
      <c r="BO5" s="439"/>
      <c r="BP5" s="439"/>
      <c r="BQ5" s="439"/>
      <c r="BR5" s="439"/>
      <c r="BS5" s="439"/>
      <c r="BT5" s="439"/>
      <c r="BU5" s="440"/>
      <c r="BV5" s="438">
        <v>7202178</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85.9</v>
      </c>
      <c r="CU5" s="405"/>
      <c r="CV5" s="405"/>
      <c r="CW5" s="405"/>
      <c r="CX5" s="405"/>
      <c r="CY5" s="405"/>
      <c r="CZ5" s="405"/>
      <c r="DA5" s="406"/>
      <c r="DB5" s="404">
        <v>80.5</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686478</v>
      </c>
      <c r="BO6" s="439"/>
      <c r="BP6" s="439"/>
      <c r="BQ6" s="439"/>
      <c r="BR6" s="439"/>
      <c r="BS6" s="439"/>
      <c r="BT6" s="439"/>
      <c r="BU6" s="440"/>
      <c r="BV6" s="438">
        <v>1154300</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88.2</v>
      </c>
      <c r="CU6" s="445"/>
      <c r="CV6" s="445"/>
      <c r="CW6" s="445"/>
      <c r="CX6" s="445"/>
      <c r="CY6" s="445"/>
      <c r="CZ6" s="445"/>
      <c r="DA6" s="446"/>
      <c r="DB6" s="444">
        <v>86.1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317437</v>
      </c>
      <c r="BO7" s="439"/>
      <c r="BP7" s="439"/>
      <c r="BQ7" s="439"/>
      <c r="BR7" s="439"/>
      <c r="BS7" s="439"/>
      <c r="BT7" s="439"/>
      <c r="BU7" s="440"/>
      <c r="BV7" s="438">
        <v>924500</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4021435</v>
      </c>
      <c r="CU7" s="439"/>
      <c r="CV7" s="439"/>
      <c r="CW7" s="439"/>
      <c r="CX7" s="439"/>
      <c r="CY7" s="439"/>
      <c r="CZ7" s="439"/>
      <c r="DA7" s="440"/>
      <c r="DB7" s="438">
        <v>3892867</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104</v>
      </c>
      <c r="AV8" s="434"/>
      <c r="AW8" s="434"/>
      <c r="AX8" s="434"/>
      <c r="AY8" s="435" t="s">
        <v>112</v>
      </c>
      <c r="AZ8" s="436"/>
      <c r="BA8" s="436"/>
      <c r="BB8" s="436"/>
      <c r="BC8" s="436"/>
      <c r="BD8" s="436"/>
      <c r="BE8" s="436"/>
      <c r="BF8" s="436"/>
      <c r="BG8" s="436"/>
      <c r="BH8" s="436"/>
      <c r="BI8" s="436"/>
      <c r="BJ8" s="436"/>
      <c r="BK8" s="436"/>
      <c r="BL8" s="436"/>
      <c r="BM8" s="437"/>
      <c r="BN8" s="438">
        <v>369041</v>
      </c>
      <c r="BO8" s="439"/>
      <c r="BP8" s="439"/>
      <c r="BQ8" s="439"/>
      <c r="BR8" s="439"/>
      <c r="BS8" s="439"/>
      <c r="BT8" s="439"/>
      <c r="BU8" s="440"/>
      <c r="BV8" s="438">
        <v>229800</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0.64</v>
      </c>
      <c r="CU8" s="448"/>
      <c r="CV8" s="448"/>
      <c r="CW8" s="448"/>
      <c r="CX8" s="448"/>
      <c r="CY8" s="448"/>
      <c r="CZ8" s="448"/>
      <c r="DA8" s="449"/>
      <c r="DB8" s="447">
        <v>0.69</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12582</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104</v>
      </c>
      <c r="AV9" s="434"/>
      <c r="AW9" s="434"/>
      <c r="AX9" s="434"/>
      <c r="AY9" s="435" t="s">
        <v>118</v>
      </c>
      <c r="AZ9" s="436"/>
      <c r="BA9" s="436"/>
      <c r="BB9" s="436"/>
      <c r="BC9" s="436"/>
      <c r="BD9" s="436"/>
      <c r="BE9" s="436"/>
      <c r="BF9" s="436"/>
      <c r="BG9" s="436"/>
      <c r="BH9" s="436"/>
      <c r="BI9" s="436"/>
      <c r="BJ9" s="436"/>
      <c r="BK9" s="436"/>
      <c r="BL9" s="436"/>
      <c r="BM9" s="437"/>
      <c r="BN9" s="438">
        <v>139241</v>
      </c>
      <c r="BO9" s="439"/>
      <c r="BP9" s="439"/>
      <c r="BQ9" s="439"/>
      <c r="BR9" s="439"/>
      <c r="BS9" s="439"/>
      <c r="BT9" s="439"/>
      <c r="BU9" s="440"/>
      <c r="BV9" s="438">
        <v>-37202</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13</v>
      </c>
      <c r="CU9" s="405"/>
      <c r="CV9" s="405"/>
      <c r="CW9" s="405"/>
      <c r="CX9" s="405"/>
      <c r="CY9" s="405"/>
      <c r="CZ9" s="405"/>
      <c r="DA9" s="406"/>
      <c r="DB9" s="404">
        <v>8.1999999999999993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12747</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104</v>
      </c>
      <c r="AV10" s="434"/>
      <c r="AW10" s="434"/>
      <c r="AX10" s="434"/>
      <c r="AY10" s="435" t="s">
        <v>122</v>
      </c>
      <c r="AZ10" s="436"/>
      <c r="BA10" s="436"/>
      <c r="BB10" s="436"/>
      <c r="BC10" s="436"/>
      <c r="BD10" s="436"/>
      <c r="BE10" s="436"/>
      <c r="BF10" s="436"/>
      <c r="BG10" s="436"/>
      <c r="BH10" s="436"/>
      <c r="BI10" s="436"/>
      <c r="BJ10" s="436"/>
      <c r="BK10" s="436"/>
      <c r="BL10" s="436"/>
      <c r="BM10" s="437"/>
      <c r="BN10" s="438">
        <v>115058</v>
      </c>
      <c r="BO10" s="439"/>
      <c r="BP10" s="439"/>
      <c r="BQ10" s="439"/>
      <c r="BR10" s="439"/>
      <c r="BS10" s="439"/>
      <c r="BT10" s="439"/>
      <c r="BU10" s="440"/>
      <c r="BV10" s="438">
        <v>134075</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104</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12839</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96</v>
      </c>
      <c r="AV12" s="434"/>
      <c r="AW12" s="434"/>
      <c r="AX12" s="434"/>
      <c r="AY12" s="435" t="s">
        <v>136</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12654</v>
      </c>
      <c r="S13" s="492"/>
      <c r="T13" s="492"/>
      <c r="U13" s="492"/>
      <c r="V13" s="493"/>
      <c r="W13" s="417" t="s">
        <v>140</v>
      </c>
      <c r="X13" s="418"/>
      <c r="Y13" s="418"/>
      <c r="Z13" s="418"/>
      <c r="AA13" s="418"/>
      <c r="AB13" s="408"/>
      <c r="AC13" s="458">
        <v>101</v>
      </c>
      <c r="AD13" s="459"/>
      <c r="AE13" s="459"/>
      <c r="AF13" s="459"/>
      <c r="AG13" s="501"/>
      <c r="AH13" s="458">
        <v>74</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254299</v>
      </c>
      <c r="BO13" s="439"/>
      <c r="BP13" s="439"/>
      <c r="BQ13" s="439"/>
      <c r="BR13" s="439"/>
      <c r="BS13" s="439"/>
      <c r="BT13" s="439"/>
      <c r="BU13" s="440"/>
      <c r="BV13" s="438">
        <v>96873</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4.5</v>
      </c>
      <c r="CU13" s="405"/>
      <c r="CV13" s="405"/>
      <c r="CW13" s="405"/>
      <c r="CX13" s="405"/>
      <c r="CY13" s="405"/>
      <c r="CZ13" s="405"/>
      <c r="DA13" s="406"/>
      <c r="DB13" s="404">
        <v>3.5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12943</v>
      </c>
      <c r="S14" s="492"/>
      <c r="T14" s="492"/>
      <c r="U14" s="492"/>
      <c r="V14" s="493"/>
      <c r="W14" s="397"/>
      <c r="X14" s="398"/>
      <c r="Y14" s="398"/>
      <c r="Z14" s="398"/>
      <c r="AA14" s="398"/>
      <c r="AB14" s="387"/>
      <c r="AC14" s="494">
        <v>1.8</v>
      </c>
      <c r="AD14" s="495"/>
      <c r="AE14" s="495"/>
      <c r="AF14" s="495"/>
      <c r="AG14" s="496"/>
      <c r="AH14" s="494">
        <v>1.3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12753</v>
      </c>
      <c r="S15" s="492"/>
      <c r="T15" s="492"/>
      <c r="U15" s="492"/>
      <c r="V15" s="493"/>
      <c r="W15" s="417" t="s">
        <v>148</v>
      </c>
      <c r="X15" s="418"/>
      <c r="Y15" s="418"/>
      <c r="Z15" s="418"/>
      <c r="AA15" s="418"/>
      <c r="AB15" s="408"/>
      <c r="AC15" s="458">
        <v>1446</v>
      </c>
      <c r="AD15" s="459"/>
      <c r="AE15" s="459"/>
      <c r="AF15" s="459"/>
      <c r="AG15" s="501"/>
      <c r="AH15" s="458">
        <v>1412</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1992130</v>
      </c>
      <c r="BO15" s="371"/>
      <c r="BP15" s="371"/>
      <c r="BQ15" s="371"/>
      <c r="BR15" s="371"/>
      <c r="BS15" s="371"/>
      <c r="BT15" s="371"/>
      <c r="BU15" s="372"/>
      <c r="BV15" s="370">
        <v>1886910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25.1</v>
      </c>
      <c r="AD16" s="495"/>
      <c r="AE16" s="495"/>
      <c r="AF16" s="495"/>
      <c r="AG16" s="496"/>
      <c r="AH16" s="494">
        <v>25</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3354662</v>
      </c>
      <c r="BO16" s="439"/>
      <c r="BP16" s="439"/>
      <c r="BQ16" s="439"/>
      <c r="BR16" s="439"/>
      <c r="BS16" s="439"/>
      <c r="BT16" s="439"/>
      <c r="BU16" s="440"/>
      <c r="BV16" s="438">
        <v>2995596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4216</v>
      </c>
      <c r="AD17" s="459"/>
      <c r="AE17" s="459"/>
      <c r="AF17" s="459"/>
      <c r="AG17" s="501"/>
      <c r="AH17" s="458">
        <v>4164</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2545921</v>
      </c>
      <c r="BO17" s="439"/>
      <c r="BP17" s="439"/>
      <c r="BQ17" s="439"/>
      <c r="BR17" s="439"/>
      <c r="BS17" s="439"/>
      <c r="BT17" s="439"/>
      <c r="BU17" s="440"/>
      <c r="BV17" s="438">
        <v>2413772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15.69</v>
      </c>
      <c r="M18" s="523"/>
      <c r="N18" s="523"/>
      <c r="O18" s="523"/>
      <c r="P18" s="523"/>
      <c r="Q18" s="523"/>
      <c r="R18" s="524"/>
      <c r="S18" s="524"/>
      <c r="T18" s="524"/>
      <c r="U18" s="524"/>
      <c r="V18" s="525"/>
      <c r="W18" s="419"/>
      <c r="X18" s="420"/>
      <c r="Y18" s="420"/>
      <c r="Z18" s="420"/>
      <c r="AA18" s="420"/>
      <c r="AB18" s="411"/>
      <c r="AC18" s="526">
        <v>73.2</v>
      </c>
      <c r="AD18" s="527"/>
      <c r="AE18" s="527"/>
      <c r="AF18" s="527"/>
      <c r="AG18" s="528"/>
      <c r="AH18" s="526">
        <v>73.7</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3622859</v>
      </c>
      <c r="BO18" s="439"/>
      <c r="BP18" s="439"/>
      <c r="BQ18" s="439"/>
      <c r="BR18" s="439"/>
      <c r="BS18" s="439"/>
      <c r="BT18" s="439"/>
      <c r="BU18" s="440"/>
      <c r="BV18" s="438">
        <v>3307992</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802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5177093</v>
      </c>
      <c r="BO19" s="439"/>
      <c r="BP19" s="439"/>
      <c r="BQ19" s="439"/>
      <c r="BR19" s="439"/>
      <c r="BS19" s="439"/>
      <c r="BT19" s="439"/>
      <c r="BU19" s="440"/>
      <c r="BV19" s="438">
        <v>5186907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5232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7725225</v>
      </c>
      <c r="BO22" s="371"/>
      <c r="BP22" s="371"/>
      <c r="BQ22" s="371"/>
      <c r="BR22" s="371"/>
      <c r="BS22" s="371"/>
      <c r="BT22" s="371"/>
      <c r="BU22" s="372"/>
      <c r="BV22" s="370">
        <v>8094032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7404915</v>
      </c>
      <c r="BO23" s="439"/>
      <c r="BP23" s="439"/>
      <c r="BQ23" s="439"/>
      <c r="BR23" s="439"/>
      <c r="BS23" s="439"/>
      <c r="BT23" s="439"/>
      <c r="BU23" s="440"/>
      <c r="BV23" s="438">
        <v>7738929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8210</v>
      </c>
      <c r="R24" s="459"/>
      <c r="S24" s="459"/>
      <c r="T24" s="459"/>
      <c r="U24" s="459"/>
      <c r="V24" s="501"/>
      <c r="W24" s="566"/>
      <c r="X24" s="554"/>
      <c r="Y24" s="555"/>
      <c r="Z24" s="457" t="s">
        <v>173</v>
      </c>
      <c r="AA24" s="431"/>
      <c r="AB24" s="431"/>
      <c r="AC24" s="431"/>
      <c r="AD24" s="431"/>
      <c r="AE24" s="431"/>
      <c r="AF24" s="431"/>
      <c r="AG24" s="432"/>
      <c r="AH24" s="458">
        <v>97</v>
      </c>
      <c r="AI24" s="459"/>
      <c r="AJ24" s="459"/>
      <c r="AK24" s="459"/>
      <c r="AL24" s="501"/>
      <c r="AM24" s="458">
        <v>285471</v>
      </c>
      <c r="AN24" s="459"/>
      <c r="AO24" s="459"/>
      <c r="AP24" s="459"/>
      <c r="AQ24" s="459"/>
      <c r="AR24" s="501"/>
      <c r="AS24" s="458">
        <v>2943</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4517416</v>
      </c>
      <c r="BO24" s="439"/>
      <c r="BP24" s="439"/>
      <c r="BQ24" s="439"/>
      <c r="BR24" s="439"/>
      <c r="BS24" s="439"/>
      <c r="BT24" s="439"/>
      <c r="BU24" s="440"/>
      <c r="BV24" s="438">
        <v>4718749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6740</v>
      </c>
      <c r="R25" s="459"/>
      <c r="S25" s="459"/>
      <c r="T25" s="459"/>
      <c r="U25" s="459"/>
      <c r="V25" s="501"/>
      <c r="W25" s="566"/>
      <c r="X25" s="554"/>
      <c r="Y25" s="555"/>
      <c r="Z25" s="457" t="s">
        <v>176</v>
      </c>
      <c r="AA25" s="431"/>
      <c r="AB25" s="431"/>
      <c r="AC25" s="431"/>
      <c r="AD25" s="431"/>
      <c r="AE25" s="431"/>
      <c r="AF25" s="431"/>
      <c r="AG25" s="432"/>
      <c r="AH25" s="458" t="s">
        <v>138</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454803</v>
      </c>
      <c r="BO25" s="371"/>
      <c r="BP25" s="371"/>
      <c r="BQ25" s="371"/>
      <c r="BR25" s="371"/>
      <c r="BS25" s="371"/>
      <c r="BT25" s="371"/>
      <c r="BU25" s="372"/>
      <c r="BV25" s="370">
        <v>778907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6300</v>
      </c>
      <c r="R26" s="459"/>
      <c r="S26" s="459"/>
      <c r="T26" s="459"/>
      <c r="U26" s="459"/>
      <c r="V26" s="501"/>
      <c r="W26" s="566"/>
      <c r="X26" s="554"/>
      <c r="Y26" s="555"/>
      <c r="Z26" s="457" t="s">
        <v>179</v>
      </c>
      <c r="AA26" s="578"/>
      <c r="AB26" s="578"/>
      <c r="AC26" s="578"/>
      <c r="AD26" s="578"/>
      <c r="AE26" s="578"/>
      <c r="AF26" s="578"/>
      <c r="AG26" s="579"/>
      <c r="AH26" s="458" t="s">
        <v>129</v>
      </c>
      <c r="AI26" s="459"/>
      <c r="AJ26" s="459"/>
      <c r="AK26" s="459"/>
      <c r="AL26" s="501"/>
      <c r="AM26" s="458" t="s">
        <v>138</v>
      </c>
      <c r="AN26" s="459"/>
      <c r="AO26" s="459"/>
      <c r="AP26" s="459"/>
      <c r="AQ26" s="459"/>
      <c r="AR26" s="501"/>
      <c r="AS26" s="458" t="s">
        <v>138</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138</v>
      </c>
      <c r="BO26" s="439"/>
      <c r="BP26" s="439"/>
      <c r="BQ26" s="439"/>
      <c r="BR26" s="439"/>
      <c r="BS26" s="439"/>
      <c r="BT26" s="439"/>
      <c r="BU26" s="440"/>
      <c r="BV26" s="438" t="s">
        <v>138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3110</v>
      </c>
      <c r="R27" s="459"/>
      <c r="S27" s="459"/>
      <c r="T27" s="459"/>
      <c r="U27" s="459"/>
      <c r="V27" s="501"/>
      <c r="W27" s="566"/>
      <c r="X27" s="554"/>
      <c r="Y27" s="555"/>
      <c r="Z27" s="457" t="s">
        <v>182</v>
      </c>
      <c r="AA27" s="431"/>
      <c r="AB27" s="431"/>
      <c r="AC27" s="431"/>
      <c r="AD27" s="431"/>
      <c r="AE27" s="431"/>
      <c r="AF27" s="431"/>
      <c r="AG27" s="432"/>
      <c r="AH27" s="458" t="s">
        <v>138</v>
      </c>
      <c r="AI27" s="459"/>
      <c r="AJ27" s="459"/>
      <c r="AK27" s="459"/>
      <c r="AL27" s="501"/>
      <c r="AM27" s="458" t="s">
        <v>138</v>
      </c>
      <c r="AN27" s="459"/>
      <c r="AO27" s="459"/>
      <c r="AP27" s="459"/>
      <c r="AQ27" s="459"/>
      <c r="AR27" s="501"/>
      <c r="AS27" s="458" t="s">
        <v>130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v>126388</v>
      </c>
      <c r="BO27" s="548"/>
      <c r="BP27" s="548"/>
      <c r="BQ27" s="548"/>
      <c r="BR27" s="548"/>
      <c r="BS27" s="548"/>
      <c r="BT27" s="548"/>
      <c r="BU27" s="549"/>
      <c r="BV27" s="547">
        <v>126388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2570</v>
      </c>
      <c r="R28" s="459"/>
      <c r="S28" s="459"/>
      <c r="T28" s="459"/>
      <c r="U28" s="459"/>
      <c r="V28" s="501"/>
      <c r="W28" s="566"/>
      <c r="X28" s="554"/>
      <c r="Y28" s="555"/>
      <c r="Z28" s="457" t="s">
        <v>185</v>
      </c>
      <c r="AA28" s="431"/>
      <c r="AB28" s="431"/>
      <c r="AC28" s="431"/>
      <c r="AD28" s="431"/>
      <c r="AE28" s="431"/>
      <c r="AF28" s="431"/>
      <c r="AG28" s="432"/>
      <c r="AH28" s="458" t="s">
        <v>129</v>
      </c>
      <c r="AI28" s="459"/>
      <c r="AJ28" s="459"/>
      <c r="AK28" s="459"/>
      <c r="AL28" s="501"/>
      <c r="AM28" s="458" t="s">
        <v>129</v>
      </c>
      <c r="AN28" s="459"/>
      <c r="AO28" s="459"/>
      <c r="AP28" s="459"/>
      <c r="AQ28" s="459"/>
      <c r="AR28" s="501"/>
      <c r="AS28" s="458" t="s">
        <v>138</v>
      </c>
      <c r="AT28" s="459"/>
      <c r="AU28" s="459"/>
      <c r="AV28" s="459"/>
      <c r="AW28" s="459"/>
      <c r="AX28" s="460"/>
      <c r="AY28" s="580" t="s">
        <v>186</v>
      </c>
      <c r="AZ28" s="581"/>
      <c r="BA28" s="581"/>
      <c r="BB28" s="582"/>
      <c r="BC28" s="367" t="s">
        <v>50</v>
      </c>
      <c r="BD28" s="368"/>
      <c r="BE28" s="368"/>
      <c r="BF28" s="368"/>
      <c r="BG28" s="368"/>
      <c r="BH28" s="368"/>
      <c r="BI28" s="368"/>
      <c r="BJ28" s="368"/>
      <c r="BK28" s="368"/>
      <c r="BL28" s="368"/>
      <c r="BM28" s="369"/>
      <c r="BN28" s="370">
        <v>2689085</v>
      </c>
      <c r="BO28" s="371"/>
      <c r="BP28" s="371"/>
      <c r="BQ28" s="371"/>
      <c r="BR28" s="371"/>
      <c r="BS28" s="371"/>
      <c r="BT28" s="371"/>
      <c r="BU28" s="372"/>
      <c r="BV28" s="370">
        <v>2574027</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187</v>
      </c>
      <c r="F29" s="431"/>
      <c r="G29" s="431"/>
      <c r="H29" s="431"/>
      <c r="I29" s="431"/>
      <c r="J29" s="431"/>
      <c r="K29" s="432"/>
      <c r="L29" s="458">
        <v>10</v>
      </c>
      <c r="M29" s="459"/>
      <c r="N29" s="459"/>
      <c r="O29" s="459"/>
      <c r="P29" s="501"/>
      <c r="Q29" s="458">
        <v>2460</v>
      </c>
      <c r="R29" s="459"/>
      <c r="S29" s="459"/>
      <c r="T29" s="459"/>
      <c r="U29" s="459"/>
      <c r="V29" s="501"/>
      <c r="W29" s="567"/>
      <c r="X29" s="568"/>
      <c r="Y29" s="569"/>
      <c r="Z29" s="457" t="s">
        <v>188</v>
      </c>
      <c r="AA29" s="431"/>
      <c r="AB29" s="431"/>
      <c r="AC29" s="431"/>
      <c r="AD29" s="431"/>
      <c r="AE29" s="431"/>
      <c r="AF29" s="431"/>
      <c r="AG29" s="432"/>
      <c r="AH29" s="458">
        <v>97</v>
      </c>
      <c r="AI29" s="459"/>
      <c r="AJ29" s="459"/>
      <c r="AK29" s="459"/>
      <c r="AL29" s="501"/>
      <c r="AM29" s="458">
        <v>285471</v>
      </c>
      <c r="AN29" s="459"/>
      <c r="AO29" s="459"/>
      <c r="AP29" s="459"/>
      <c r="AQ29" s="459"/>
      <c r="AR29" s="501"/>
      <c r="AS29" s="458">
        <v>2943</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87293</v>
      </c>
      <c r="BO29" s="439"/>
      <c r="BP29" s="439"/>
      <c r="BQ29" s="439"/>
      <c r="BR29" s="439"/>
      <c r="BS29" s="439"/>
      <c r="BT29" s="439"/>
      <c r="BU29" s="440"/>
      <c r="BV29" s="438">
        <v>93079</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95.6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2722158</v>
      </c>
      <c r="BO30" s="548"/>
      <c r="BP30" s="548"/>
      <c r="BQ30" s="548"/>
      <c r="BR30" s="548"/>
      <c r="BS30" s="548"/>
      <c r="BT30" s="548"/>
      <c r="BU30" s="549"/>
      <c r="BV30" s="547">
        <v>2647381</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199</v>
      </c>
      <c r="V33" s="425"/>
      <c r="W33" s="396" t="s">
        <v>198</v>
      </c>
      <c r="X33" s="396"/>
      <c r="Y33" s="396"/>
      <c r="Z33" s="396"/>
      <c r="AA33" s="396"/>
      <c r="AB33" s="396"/>
      <c r="AC33" s="396"/>
      <c r="AD33" s="396"/>
      <c r="AE33" s="396"/>
      <c r="AF33" s="396"/>
      <c r="AG33" s="396"/>
      <c r="AH33" s="396"/>
      <c r="AI33" s="396"/>
      <c r="AJ33" s="396"/>
      <c r="AK33" s="396"/>
      <c r="AL33" s="206"/>
      <c r="AM33" s="425" t="s">
        <v>197</v>
      </c>
      <c r="AN33" s="425"/>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204</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安芸地区衛生施設管理組合（一般会計）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坂町土地開発公社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安芸地区衛生施設管理組合（特別会計）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広島県海田高等学校財産組合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広島県後期高齢者医療広域連合（一般会計）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広島県後期高齢者医療広域連合（特別会計）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広島県市町総合事務組合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mgOKj03/EObEWGMiML8YJzo0bUJQFaUT0rvH3WFtsAqurGVhsi6uE7DHrpTbNW1dQqgyg+he1LLDCUKAc5Yltw==" saltValue="qNGqoUyVvh5EHysQcvEX0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558</v>
      </c>
      <c r="D34" s="1151"/>
      <c r="E34" s="1152"/>
      <c r="F34" s="32">
        <v>2.11</v>
      </c>
      <c r="G34" s="33">
        <v>9.9</v>
      </c>
      <c r="H34" s="33">
        <v>7.29</v>
      </c>
      <c r="I34" s="33">
        <v>5.9</v>
      </c>
      <c r="J34" s="34">
        <v>9.17</v>
      </c>
      <c r="K34" s="22"/>
      <c r="L34" s="22"/>
      <c r="M34" s="22"/>
      <c r="N34" s="22"/>
      <c r="O34" s="22"/>
      <c r="P34" s="22"/>
    </row>
    <row r="35" spans="1:16" ht="39" customHeight="1" x14ac:dyDescent="0.15">
      <c r="A35" s="22"/>
      <c r="B35" s="35"/>
      <c r="C35" s="1145" t="s">
        <v>559</v>
      </c>
      <c r="D35" s="1146"/>
      <c r="E35" s="1147"/>
      <c r="F35" s="36">
        <v>0.86</v>
      </c>
      <c r="G35" s="37">
        <v>1.01</v>
      </c>
      <c r="H35" s="37">
        <v>2.6</v>
      </c>
      <c r="I35" s="37">
        <v>3.68</v>
      </c>
      <c r="J35" s="38">
        <v>4.45</v>
      </c>
      <c r="K35" s="22"/>
      <c r="L35" s="22"/>
      <c r="M35" s="22"/>
      <c r="N35" s="22"/>
      <c r="O35" s="22"/>
      <c r="P35" s="22"/>
    </row>
    <row r="36" spans="1:16" ht="39" customHeight="1" x14ac:dyDescent="0.15">
      <c r="A36" s="22"/>
      <c r="B36" s="35"/>
      <c r="C36" s="1145" t="s">
        <v>560</v>
      </c>
      <c r="D36" s="1146"/>
      <c r="E36" s="1147"/>
      <c r="F36" s="36">
        <v>0.23</v>
      </c>
      <c r="G36" s="37">
        <v>0.31</v>
      </c>
      <c r="H36" s="37">
        <v>1.08</v>
      </c>
      <c r="I36" s="37">
        <v>0.91</v>
      </c>
      <c r="J36" s="38">
        <v>0.45</v>
      </c>
      <c r="K36" s="22"/>
      <c r="L36" s="22"/>
      <c r="M36" s="22"/>
      <c r="N36" s="22"/>
      <c r="O36" s="22"/>
      <c r="P36" s="22"/>
    </row>
    <row r="37" spans="1:16" ht="39" customHeight="1" x14ac:dyDescent="0.15">
      <c r="A37" s="22"/>
      <c r="B37" s="35"/>
      <c r="C37" s="1145" t="s">
        <v>561</v>
      </c>
      <c r="D37" s="1146"/>
      <c r="E37" s="1147"/>
      <c r="F37" s="36">
        <v>0.1</v>
      </c>
      <c r="G37" s="37">
        <v>0.44</v>
      </c>
      <c r="H37" s="37">
        <v>0.28000000000000003</v>
      </c>
      <c r="I37" s="37">
        <v>0.18</v>
      </c>
      <c r="J37" s="38">
        <v>0.36</v>
      </c>
      <c r="K37" s="22"/>
      <c r="L37" s="22"/>
      <c r="M37" s="22"/>
      <c r="N37" s="22"/>
      <c r="O37" s="22"/>
      <c r="P37" s="22"/>
    </row>
    <row r="38" spans="1:16" ht="39" customHeight="1" x14ac:dyDescent="0.15">
      <c r="A38" s="22"/>
      <c r="B38" s="35"/>
      <c r="C38" s="1145" t="s">
        <v>562</v>
      </c>
      <c r="D38" s="1146"/>
      <c r="E38" s="1147"/>
      <c r="F38" s="36">
        <v>0.03</v>
      </c>
      <c r="G38" s="37">
        <v>0.02</v>
      </c>
      <c r="H38" s="37">
        <v>0.02</v>
      </c>
      <c r="I38" s="37">
        <v>0.02</v>
      </c>
      <c r="J38" s="38">
        <v>0.05</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563</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564</v>
      </c>
      <c r="D43" s="1149"/>
      <c r="E43" s="1150"/>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wVek4SU2Oe+LKwDtQ8jVCxN51DUwRxGXGDLw5Gu1hf129Rm8hb7N5arISZaym5jCB+F/nxmegfTyGT1ZyPV6A==" saltValue="78P3+tVReFNNn8jfCNXN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403</v>
      </c>
      <c r="L45" s="60">
        <v>407</v>
      </c>
      <c r="M45" s="60">
        <v>412</v>
      </c>
      <c r="N45" s="60">
        <v>452</v>
      </c>
      <c r="O45" s="61">
        <v>720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15</v>
      </c>
      <c r="F48" s="1161"/>
      <c r="G48" s="1161"/>
      <c r="H48" s="1161"/>
      <c r="I48" s="1161"/>
      <c r="J48" s="1162"/>
      <c r="K48" s="63">
        <v>258</v>
      </c>
      <c r="L48" s="64">
        <v>214</v>
      </c>
      <c r="M48" s="64">
        <v>207</v>
      </c>
      <c r="N48" s="64">
        <v>216</v>
      </c>
      <c r="O48" s="65">
        <v>231</v>
      </c>
      <c r="P48" s="48"/>
      <c r="Q48" s="48"/>
      <c r="R48" s="48"/>
      <c r="S48" s="48"/>
      <c r="T48" s="48"/>
      <c r="U48" s="48"/>
    </row>
    <row r="49" spans="1:21" ht="30.75" customHeight="1" x14ac:dyDescent="0.15">
      <c r="A49" s="48"/>
      <c r="B49" s="1155"/>
      <c r="C49" s="1156"/>
      <c r="D49" s="62"/>
      <c r="E49" s="1161" t="s">
        <v>16</v>
      </c>
      <c r="F49" s="1161"/>
      <c r="G49" s="1161"/>
      <c r="H49" s="1161"/>
      <c r="I49" s="1161"/>
      <c r="J49" s="1162"/>
      <c r="K49" s="63">
        <v>0</v>
      </c>
      <c r="L49" s="64">
        <v>2</v>
      </c>
      <c r="M49" s="64">
        <v>12</v>
      </c>
      <c r="N49" s="64">
        <v>17</v>
      </c>
      <c r="O49" s="65">
        <v>18</v>
      </c>
      <c r="P49" s="48"/>
      <c r="Q49" s="48"/>
      <c r="R49" s="48"/>
      <c r="S49" s="48"/>
      <c r="T49" s="48"/>
      <c r="U49" s="48"/>
    </row>
    <row r="50" spans="1:21" ht="30.75" customHeight="1" x14ac:dyDescent="0.15">
      <c r="A50" s="48"/>
      <c r="B50" s="1155"/>
      <c r="C50" s="1156"/>
      <c r="D50" s="62"/>
      <c r="E50" s="1161" t="s">
        <v>17</v>
      </c>
      <c r="F50" s="1161"/>
      <c r="G50" s="1161"/>
      <c r="H50" s="1161"/>
      <c r="I50" s="1161"/>
      <c r="J50" s="1162"/>
      <c r="K50" s="63">
        <v>4</v>
      </c>
      <c r="L50" s="64">
        <v>3</v>
      </c>
      <c r="M50" s="64">
        <v>3</v>
      </c>
      <c r="N50" s="64">
        <v>1</v>
      </c>
      <c r="O50" s="65">
        <v>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510</v>
      </c>
      <c r="L51" s="64" t="s">
        <v>510</v>
      </c>
      <c r="M51" s="64" t="s">
        <v>510</v>
      </c>
      <c r="N51" s="64" t="s">
        <v>510</v>
      </c>
      <c r="O51" s="65" t="s">
        <v>510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544</v>
      </c>
      <c r="L52" s="64">
        <v>536</v>
      </c>
      <c r="M52" s="64">
        <v>536</v>
      </c>
      <c r="N52" s="64">
        <v>533</v>
      </c>
      <c r="O52" s="65">
        <v>774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121</v>
      </c>
      <c r="L53" s="69">
        <v>90</v>
      </c>
      <c r="M53" s="69">
        <v>98</v>
      </c>
      <c r="N53" s="69">
        <v>153</v>
      </c>
      <c r="O53" s="70">
        <v>196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ipabLYYoT5oWltTBAVywf/GSCvkY5YF+WaUuMQtgf0oDzrDP7a270QjosNUjvabA3wPh9XLIE13pcHkhLTLDQ==" saltValue="rAp13voXgyqH+TorKobjA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84" t="s">
        <v>32</v>
      </c>
      <c r="C41" s="1185"/>
      <c r="D41" s="105"/>
      <c r="E41" s="1190" t="s">
        <v>33</v>
      </c>
      <c r="F41" s="1190"/>
      <c r="G41" s="1190"/>
      <c r="H41" s="1191"/>
      <c r="I41" s="355">
        <v>6469</v>
      </c>
      <c r="J41" s="356">
        <v>7641</v>
      </c>
      <c r="K41" s="356">
        <v>8068</v>
      </c>
      <c r="L41" s="356">
        <v>8094</v>
      </c>
      <c r="M41" s="357">
        <v>7725</v>
      </c>
    </row>
    <row r="42" spans="2:13" ht="27.75" customHeight="1" x14ac:dyDescent="0.15">
      <c r="B42" s="1186"/>
      <c r="C42" s="1187"/>
      <c r="D42" s="106"/>
      <c r="E42" s="1192" t="s">
        <v>34</v>
      </c>
      <c r="F42" s="1192"/>
      <c r="G42" s="1192"/>
      <c r="H42" s="1193"/>
      <c r="I42" s="358">
        <v>29</v>
      </c>
      <c r="J42" s="359">
        <v>26</v>
      </c>
      <c r="K42" s="359">
        <v>23</v>
      </c>
      <c r="L42" s="359">
        <v>22</v>
      </c>
      <c r="M42" s="360" t="s">
        <v>510</v>
      </c>
    </row>
    <row r="43" spans="2:13" ht="27.75" customHeight="1" x14ac:dyDescent="0.15">
      <c r="B43" s="1186"/>
      <c r="C43" s="1187"/>
      <c r="D43" s="106"/>
      <c r="E43" s="1192" t="s">
        <v>35</v>
      </c>
      <c r="F43" s="1192"/>
      <c r="G43" s="1192"/>
      <c r="H43" s="1193"/>
      <c r="I43" s="358">
        <v>2150</v>
      </c>
      <c r="J43" s="359">
        <v>2110</v>
      </c>
      <c r="K43" s="359">
        <v>1960</v>
      </c>
      <c r="L43" s="359">
        <v>1773</v>
      </c>
      <c r="M43" s="360">
        <v>1685</v>
      </c>
    </row>
    <row r="44" spans="2:13" ht="27.75" customHeight="1" x14ac:dyDescent="0.15">
      <c r="B44" s="1186"/>
      <c r="C44" s="1187"/>
      <c r="D44" s="106"/>
      <c r="E44" s="1192" t="s">
        <v>36</v>
      </c>
      <c r="F44" s="1192"/>
      <c r="G44" s="1192"/>
      <c r="H44" s="1193"/>
      <c r="I44" s="358">
        <v>207</v>
      </c>
      <c r="J44" s="359">
        <v>206</v>
      </c>
      <c r="K44" s="359">
        <v>194</v>
      </c>
      <c r="L44" s="359">
        <v>194</v>
      </c>
      <c r="M44" s="360">
        <v>177</v>
      </c>
    </row>
    <row r="45" spans="2:13" ht="27.75" customHeight="1" x14ac:dyDescent="0.15">
      <c r="B45" s="1186"/>
      <c r="C45" s="1187"/>
      <c r="D45" s="106"/>
      <c r="E45" s="1192" t="s">
        <v>37</v>
      </c>
      <c r="F45" s="1192"/>
      <c r="G45" s="1192"/>
      <c r="H45" s="1193"/>
      <c r="I45" s="358">
        <v>479</v>
      </c>
      <c r="J45" s="359">
        <v>442</v>
      </c>
      <c r="K45" s="359">
        <v>423</v>
      </c>
      <c r="L45" s="359">
        <v>403</v>
      </c>
      <c r="M45" s="360">
        <v>422</v>
      </c>
    </row>
    <row r="46" spans="2:13" ht="27.75" customHeight="1" x14ac:dyDescent="0.15">
      <c r="B46" s="1186"/>
      <c r="C46" s="1187"/>
      <c r="D46" s="107"/>
      <c r="E46" s="1192" t="s">
        <v>38</v>
      </c>
      <c r="F46" s="1192"/>
      <c r="G46" s="1192"/>
      <c r="H46" s="1193"/>
      <c r="I46" s="358" t="s">
        <v>510</v>
      </c>
      <c r="J46" s="359" t="s">
        <v>510</v>
      </c>
      <c r="K46" s="359" t="s">
        <v>510</v>
      </c>
      <c r="L46" s="359" t="s">
        <v>510</v>
      </c>
      <c r="M46" s="360" t="s">
        <v>510</v>
      </c>
    </row>
    <row r="47" spans="2:13" ht="27.75" customHeight="1" x14ac:dyDescent="0.15">
      <c r="B47" s="1186"/>
      <c r="C47" s="1187"/>
      <c r="D47" s="108"/>
      <c r="E47" s="1194" t="s">
        <v>39</v>
      </c>
      <c r="F47" s="1195"/>
      <c r="G47" s="1195"/>
      <c r="H47" s="1196"/>
      <c r="I47" s="358" t="s">
        <v>510</v>
      </c>
      <c r="J47" s="359" t="s">
        <v>510</v>
      </c>
      <c r="K47" s="359" t="s">
        <v>510</v>
      </c>
      <c r="L47" s="359" t="s">
        <v>510</v>
      </c>
      <c r="M47" s="360" t="s">
        <v>510</v>
      </c>
    </row>
    <row r="48" spans="2:13" ht="27.75" customHeight="1" x14ac:dyDescent="0.15">
      <c r="B48" s="1186"/>
      <c r="C48" s="1187"/>
      <c r="D48" s="106"/>
      <c r="E48" s="1192" t="s">
        <v>40</v>
      </c>
      <c r="F48" s="1192"/>
      <c r="G48" s="1192"/>
      <c r="H48" s="1193"/>
      <c r="I48" s="358" t="s">
        <v>510</v>
      </c>
      <c r="J48" s="359" t="s">
        <v>510</v>
      </c>
      <c r="K48" s="359" t="s">
        <v>510</v>
      </c>
      <c r="L48" s="359" t="s">
        <v>510</v>
      </c>
      <c r="M48" s="360" t="s">
        <v>510</v>
      </c>
    </row>
    <row r="49" spans="2:13" ht="27.75" customHeight="1" x14ac:dyDescent="0.15">
      <c r="B49" s="1188"/>
      <c r="C49" s="1189"/>
      <c r="D49" s="106"/>
      <c r="E49" s="1192" t="s">
        <v>41</v>
      </c>
      <c r="F49" s="1192"/>
      <c r="G49" s="1192"/>
      <c r="H49" s="1193"/>
      <c r="I49" s="358" t="s">
        <v>510</v>
      </c>
      <c r="J49" s="359" t="s">
        <v>510</v>
      </c>
      <c r="K49" s="359" t="s">
        <v>510</v>
      </c>
      <c r="L49" s="359" t="s">
        <v>510</v>
      </c>
      <c r="M49" s="360" t="s">
        <v>510</v>
      </c>
    </row>
    <row r="50" spans="2:13" ht="27.75" customHeight="1" x14ac:dyDescent="0.15">
      <c r="B50" s="1197" t="s">
        <v>42</v>
      </c>
      <c r="C50" s="1198"/>
      <c r="D50" s="109"/>
      <c r="E50" s="1192" t="s">
        <v>43</v>
      </c>
      <c r="F50" s="1192"/>
      <c r="G50" s="1192"/>
      <c r="H50" s="1193"/>
      <c r="I50" s="358">
        <v>4471</v>
      </c>
      <c r="J50" s="359">
        <v>4634</v>
      </c>
      <c r="K50" s="359">
        <v>5310</v>
      </c>
      <c r="L50" s="359">
        <v>5507</v>
      </c>
      <c r="M50" s="360">
        <v>5691</v>
      </c>
    </row>
    <row r="51" spans="2:13" ht="27.75" customHeight="1" x14ac:dyDescent="0.15">
      <c r="B51" s="1186"/>
      <c r="C51" s="1187"/>
      <c r="D51" s="106"/>
      <c r="E51" s="1192" t="s">
        <v>44</v>
      </c>
      <c r="F51" s="1192"/>
      <c r="G51" s="1192"/>
      <c r="H51" s="1193"/>
      <c r="I51" s="358">
        <v>370</v>
      </c>
      <c r="J51" s="359">
        <v>331</v>
      </c>
      <c r="K51" s="359">
        <v>291</v>
      </c>
      <c r="L51" s="359">
        <v>255</v>
      </c>
      <c r="M51" s="360">
        <v>306</v>
      </c>
    </row>
    <row r="52" spans="2:13" ht="27.75" customHeight="1" x14ac:dyDescent="0.15">
      <c r="B52" s="1188"/>
      <c r="C52" s="1189"/>
      <c r="D52" s="106"/>
      <c r="E52" s="1192" t="s">
        <v>45</v>
      </c>
      <c r="F52" s="1192"/>
      <c r="G52" s="1192"/>
      <c r="H52" s="1193"/>
      <c r="I52" s="358">
        <v>7253</v>
      </c>
      <c r="J52" s="359">
        <v>8060</v>
      </c>
      <c r="K52" s="359">
        <v>8144</v>
      </c>
      <c r="L52" s="359">
        <v>8312</v>
      </c>
      <c r="M52" s="360">
        <v>7940</v>
      </c>
    </row>
    <row r="53" spans="2:13" ht="27.75" customHeight="1" thickBot="1" x14ac:dyDescent="0.2">
      <c r="B53" s="1199" t="s">
        <v>46</v>
      </c>
      <c r="C53" s="1200"/>
      <c r="D53" s="110"/>
      <c r="E53" s="1201" t="s">
        <v>47</v>
      </c>
      <c r="F53" s="1201"/>
      <c r="G53" s="1201"/>
      <c r="H53" s="1202"/>
      <c r="I53" s="361">
        <v>-2760</v>
      </c>
      <c r="J53" s="362">
        <v>-2598</v>
      </c>
      <c r="K53" s="362">
        <v>-3078</v>
      </c>
      <c r="L53" s="362">
        <v>-3587</v>
      </c>
      <c r="M53" s="363">
        <v>-3926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c0+EasoVH9Rv85pjPom4sUKFYPhrpg9tvgekLgg2HKZnXVo9tHP6xc4qGMpI9iX9szIiQsw0XECdHA9dCX2JA==" saltValue="IAxIrsctOlrMYCqSlP7Y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2440</v>
      </c>
      <c r="G55" s="122">
        <v>2574</v>
      </c>
      <c r="H55" s="123">
        <v>2689</v>
      </c>
    </row>
    <row r="56" spans="2:8" ht="52.5" customHeight="1" x14ac:dyDescent="0.15">
      <c r="B56" s="124"/>
      <c r="C56" s="1213" t="s">
        <v>51</v>
      </c>
      <c r="D56" s="1213"/>
      <c r="E56" s="1214"/>
      <c r="F56" s="125">
        <v>93</v>
      </c>
      <c r="G56" s="125">
        <v>93</v>
      </c>
      <c r="H56" s="126">
        <v>87</v>
      </c>
    </row>
    <row r="57" spans="2:8" ht="53.25" customHeight="1" x14ac:dyDescent="0.15">
      <c r="B57" s="124"/>
      <c r="C57" s="1215" t="s">
        <v>52</v>
      </c>
      <c r="D57" s="1215"/>
      <c r="E57" s="1216"/>
      <c r="F57" s="127">
        <v>2585</v>
      </c>
      <c r="G57" s="127">
        <v>2647</v>
      </c>
      <c r="H57" s="128">
        <v>2722</v>
      </c>
    </row>
    <row r="58" spans="2:8" ht="45.75" customHeight="1" x14ac:dyDescent="0.15">
      <c r="B58" s="129"/>
      <c r="C58" s="1203" t="s">
        <v>571</v>
      </c>
      <c r="D58" s="1204"/>
      <c r="E58" s="1205"/>
      <c r="F58" s="130">
        <v>2241</v>
      </c>
      <c r="G58" s="130">
        <v>2278</v>
      </c>
      <c r="H58" s="131">
        <v>2316</v>
      </c>
    </row>
    <row r="59" spans="2:8" ht="45.75" customHeight="1" x14ac:dyDescent="0.15">
      <c r="B59" s="129"/>
      <c r="C59" s="1203" t="s">
        <v>572</v>
      </c>
      <c r="D59" s="1204"/>
      <c r="E59" s="1205"/>
      <c r="F59" s="130">
        <v>201</v>
      </c>
      <c r="G59" s="130">
        <v>201</v>
      </c>
      <c r="H59" s="131">
        <v>201</v>
      </c>
    </row>
    <row r="60" spans="2:8" ht="45.75" customHeight="1" x14ac:dyDescent="0.15">
      <c r="B60" s="129"/>
      <c r="C60" s="1203" t="s">
        <v>573</v>
      </c>
      <c r="D60" s="1204"/>
      <c r="E60" s="1205"/>
      <c r="F60" s="130">
        <v>40</v>
      </c>
      <c r="G60" s="130">
        <v>80</v>
      </c>
      <c r="H60" s="131">
        <v>120</v>
      </c>
    </row>
    <row r="61" spans="2:8" ht="45.75" customHeight="1" x14ac:dyDescent="0.15">
      <c r="B61" s="129"/>
      <c r="C61" s="1203" t="s">
        <v>574</v>
      </c>
      <c r="D61" s="1204"/>
      <c r="E61" s="1205"/>
      <c r="F61" s="130">
        <v>50</v>
      </c>
      <c r="G61" s="130">
        <v>43</v>
      </c>
      <c r="H61" s="131">
        <v>46</v>
      </c>
    </row>
    <row r="62" spans="2:8" ht="45.75" customHeight="1" thickBot="1" x14ac:dyDescent="0.2">
      <c r="B62" s="132"/>
      <c r="C62" s="1206" t="s">
        <v>575</v>
      </c>
      <c r="D62" s="1207"/>
      <c r="E62" s="1208"/>
      <c r="F62" s="133">
        <v>15</v>
      </c>
      <c r="G62" s="133">
        <v>15</v>
      </c>
      <c r="H62" s="134">
        <v>15</v>
      </c>
    </row>
    <row r="63" spans="2:8" ht="52.5" customHeight="1" thickBot="1" x14ac:dyDescent="0.2">
      <c r="B63" s="135"/>
      <c r="C63" s="1209" t="s">
        <v>53</v>
      </c>
      <c r="D63" s="1209"/>
      <c r="E63" s="1210"/>
      <c r="F63" s="136">
        <v>5118</v>
      </c>
      <c r="G63" s="136">
        <v>5314</v>
      </c>
      <c r="H63" s="137">
        <v>5499</v>
      </c>
    </row>
    <row r="64" spans="2:8" x14ac:dyDescent="0.15"/>
  </sheetData>
  <sheetProtection algorithmName="SHA-512" hashValue="viDyoiCHpGBNQ/HcnMVnfl2+ua5C42/yuEecP+Hl+mla+3c27dl4bFeHaGu1+ZoJiw/oW6/Dj8nplmARiP2amQ==" saltValue="QB+A2B2qff52iMErAKl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32387</v>
      </c>
      <c r="E3" s="156"/>
      <c r="F3" s="157">
        <v>88328</v>
      </c>
      <c r="G3" s="158"/>
      <c r="H3" s="159"/>
    </row>
    <row r="4" spans="1:8" x14ac:dyDescent="0.15">
      <c r="A4" s="160"/>
      <c r="B4" s="161"/>
      <c r="C4" s="162"/>
      <c r="D4" s="163">
        <v>16723</v>
      </c>
      <c r="E4" s="164"/>
      <c r="F4" s="165">
        <v>49013</v>
      </c>
      <c r="G4" s="166"/>
      <c r="H4" s="167"/>
    </row>
    <row r="5" spans="1:8" x14ac:dyDescent="0.15">
      <c r="A5" s="148" t="s">
        <v>544</v>
      </c>
      <c r="B5" s="153"/>
      <c r="C5" s="154"/>
      <c r="D5" s="155">
        <v>203259</v>
      </c>
      <c r="E5" s="156"/>
      <c r="F5" s="157">
        <v>103390</v>
      </c>
      <c r="G5" s="158"/>
      <c r="H5" s="159"/>
    </row>
    <row r="6" spans="1:8" x14ac:dyDescent="0.15">
      <c r="A6" s="160"/>
      <c r="B6" s="161"/>
      <c r="C6" s="162"/>
      <c r="D6" s="163">
        <v>21240</v>
      </c>
      <c r="E6" s="164"/>
      <c r="F6" s="165">
        <v>51269</v>
      </c>
      <c r="G6" s="166"/>
      <c r="H6" s="167"/>
    </row>
    <row r="7" spans="1:8" x14ac:dyDescent="0.15">
      <c r="A7" s="148" t="s">
        <v>545</v>
      </c>
      <c r="B7" s="153"/>
      <c r="C7" s="154"/>
      <c r="D7" s="155">
        <v>96965</v>
      </c>
      <c r="E7" s="156"/>
      <c r="F7" s="157">
        <v>117234</v>
      </c>
      <c r="G7" s="158"/>
      <c r="H7" s="159"/>
    </row>
    <row r="8" spans="1:8" x14ac:dyDescent="0.15">
      <c r="A8" s="160"/>
      <c r="B8" s="161"/>
      <c r="C8" s="162"/>
      <c r="D8" s="163">
        <v>17224</v>
      </c>
      <c r="E8" s="164"/>
      <c r="F8" s="165">
        <v>59796</v>
      </c>
      <c r="G8" s="166"/>
      <c r="H8" s="167"/>
    </row>
    <row r="9" spans="1:8" x14ac:dyDescent="0.15">
      <c r="A9" s="148" t="s">
        <v>546</v>
      </c>
      <c r="B9" s="153"/>
      <c r="C9" s="154"/>
      <c r="D9" s="155">
        <v>59227</v>
      </c>
      <c r="E9" s="156"/>
      <c r="F9" s="157">
        <v>97758</v>
      </c>
      <c r="G9" s="158"/>
      <c r="H9" s="159"/>
    </row>
    <row r="10" spans="1:8" x14ac:dyDescent="0.15">
      <c r="A10" s="160"/>
      <c r="B10" s="161"/>
      <c r="C10" s="162"/>
      <c r="D10" s="163">
        <v>14639</v>
      </c>
      <c r="E10" s="164"/>
      <c r="F10" s="165">
        <v>45946</v>
      </c>
      <c r="G10" s="166"/>
      <c r="H10" s="167"/>
    </row>
    <row r="11" spans="1:8" x14ac:dyDescent="0.15">
      <c r="A11" s="148" t="s">
        <v>547</v>
      </c>
      <c r="B11" s="153"/>
      <c r="C11" s="154"/>
      <c r="D11" s="155">
        <v>131293</v>
      </c>
      <c r="E11" s="156"/>
      <c r="F11" s="157">
        <v>91338</v>
      </c>
      <c r="G11" s="158"/>
      <c r="H11" s="159"/>
    </row>
    <row r="12" spans="1:8" x14ac:dyDescent="0.15">
      <c r="A12" s="160"/>
      <c r="B12" s="161"/>
      <c r="C12" s="168"/>
      <c r="D12" s="163">
        <v>38487</v>
      </c>
      <c r="E12" s="164"/>
      <c r="F12" s="165">
        <v>43989</v>
      </c>
      <c r="G12" s="166"/>
      <c r="H12" s="167"/>
    </row>
    <row r="13" spans="1:8" x14ac:dyDescent="0.15">
      <c r="A13" s="148"/>
      <c r="B13" s="153"/>
      <c r="C13" s="169"/>
      <c r="D13" s="170">
        <v>104626</v>
      </c>
      <c r="E13" s="171"/>
      <c r="F13" s="172">
        <v>99610</v>
      </c>
      <c r="G13" s="173"/>
      <c r="H13" s="159"/>
    </row>
    <row r="14" spans="1:8" x14ac:dyDescent="0.15">
      <c r="A14" s="160"/>
      <c r="B14" s="161"/>
      <c r="C14" s="162"/>
      <c r="D14" s="163">
        <v>21663</v>
      </c>
      <c r="E14" s="164"/>
      <c r="F14" s="165">
        <v>50003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2.12</v>
      </c>
      <c r="C19" s="174">
        <f>ROUND(VALUE(SUBSTITUTE(実質収支比率等に係る経年分析!G$48,"▲","-")),2)</f>
        <v>9.9</v>
      </c>
      <c r="D19" s="174">
        <f>ROUND(VALUE(SUBSTITUTE(実質収支比率等に係る経年分析!H$48,"▲","-")),2)</f>
        <v>7.29</v>
      </c>
      <c r="E19" s="174">
        <f>ROUND(VALUE(SUBSTITUTE(実質収支比率等に係る経年分析!I$48,"▲","-")),2)</f>
        <v>5.9</v>
      </c>
      <c r="F19" s="174">
        <f>ROUND(VALUE(SUBSTITUTE(実質収支比率等に係る経年分析!J$48,"▲","-")),2)</f>
        <v>9.18</v>
      </c>
    </row>
    <row r="20" spans="1:11" x14ac:dyDescent="0.15">
      <c r="A20" s="174" t="s">
        <v>57</v>
      </c>
      <c r="B20" s="174">
        <f>ROUND(VALUE(SUBSTITUTE(実質収支比率等に係る経年分析!F$47,"▲","-")),2)</f>
        <v>37.21</v>
      </c>
      <c r="C20" s="174">
        <f>ROUND(VALUE(SUBSTITUTE(実質収支比率等に係る経年分析!G$47,"▲","-")),2)</f>
        <v>50.45</v>
      </c>
      <c r="D20" s="174">
        <f>ROUND(VALUE(SUBSTITUTE(実質収支比率等に係る経年分析!H$47,"▲","-")),2)</f>
        <v>66.63</v>
      </c>
      <c r="E20" s="174">
        <f>ROUND(VALUE(SUBSTITUTE(実質収支比率等に係る経年分析!I$47,"▲","-")),2)</f>
        <v>66.12</v>
      </c>
      <c r="F20" s="174">
        <f>ROUND(VALUE(SUBSTITUTE(実質収支比率等に係る経年分析!J$47,"▲","-")),2)</f>
        <v>66.87</v>
      </c>
    </row>
    <row r="21" spans="1:11" x14ac:dyDescent="0.15">
      <c r="A21" s="174" t="s">
        <v>58</v>
      </c>
      <c r="B21" s="174">
        <f>IF(ISNUMBER(VALUE(SUBSTITUTE(実質収支比率等に係る経年分析!F$49,"▲","-"))),ROUND(VALUE(SUBSTITUTE(実質収支比率等に係る経年分析!F$49,"▲","-")),2),NA())</f>
        <v>-24.24</v>
      </c>
      <c r="C21" s="174">
        <f>IF(ISNUMBER(VALUE(SUBSTITUTE(実質収支比率等に係る経年分析!G$49,"▲","-"))),ROUND(VALUE(SUBSTITUTE(実質収支比率等に係る経年分析!G$49,"▲","-")),2),NA())</f>
        <v>21.27</v>
      </c>
      <c r="D21" s="174">
        <f>IF(ISNUMBER(VALUE(SUBSTITUTE(実質収支比率等に係る経年分析!H$49,"▲","-"))),ROUND(VALUE(SUBSTITUTE(実質収支比率等に係る経年分析!H$49,"▲","-")),2),NA())</f>
        <v>14.93</v>
      </c>
      <c r="E21" s="174">
        <f>IF(ISNUMBER(VALUE(SUBSTITUTE(実質収支比率等に係る経年分析!I$49,"▲","-"))),ROUND(VALUE(SUBSTITUTE(実質収支比率等に係る経年分析!I$49,"▲","-")),2),NA())</f>
        <v>2.4900000000000002</v>
      </c>
      <c r="F21" s="174">
        <f>IF(ISNUMBER(VALUE(SUBSTITUTE(実質収支比率等に係る経年分析!J$49,"▲","-"))),ROUND(VALUE(SUBSTITUTE(実質収支比率等に係る経年分析!J$49,"▲","-")),2),NA())</f>
        <v>6.32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0.28000000000000003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0.36</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0.45</v>
      </c>
    </row>
    <row r="35" spans="1:16" x14ac:dyDescent="0.15">
      <c r="A35" s="175" t="str">
        <f>IF(連結実質赤字比率に係る赤字・黒字の構成分析!C$35="",NA(),連結実質赤字比率に係る赤字・黒字の構成分析!C$35)</f>
        <v>国民健康保険事業特別会計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9.17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544</v>
      </c>
      <c r="E42" s="176"/>
      <c r="F42" s="176"/>
      <c r="G42" s="176">
        <f>'実質公債費比率（分子）の構造'!L$52</f>
        <v>536</v>
      </c>
      <c r="H42" s="176"/>
      <c r="I42" s="176"/>
      <c r="J42" s="176">
        <f>'実質公債費比率（分子）の構造'!M$52</f>
        <v>536</v>
      </c>
      <c r="K42" s="176"/>
      <c r="L42" s="176"/>
      <c r="M42" s="176">
        <f>'実質公債費比率（分子）の構造'!N$52</f>
        <v>533</v>
      </c>
      <c r="N42" s="176"/>
      <c r="O42" s="176"/>
      <c r="P42" s="176">
        <f>'実質公債費比率（分子）の構造'!O$52</f>
        <v>774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v>
      </c>
      <c r="C44" s="176"/>
      <c r="D44" s="176"/>
      <c r="E44" s="176">
        <f>'実質公債費比率（分子）の構造'!L$50</f>
        <v>3</v>
      </c>
      <c r="F44" s="176"/>
      <c r="G44" s="176"/>
      <c r="H44" s="176">
        <f>'実質公債費比率（分子）の構造'!M$50</f>
        <v>3</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0</v>
      </c>
      <c r="C45" s="176"/>
      <c r="D45" s="176"/>
      <c r="E45" s="176">
        <f>'実質公債費比率（分子）の構造'!L$49</f>
        <v>2</v>
      </c>
      <c r="F45" s="176"/>
      <c r="G45" s="176"/>
      <c r="H45" s="176">
        <f>'実質公債費比率（分子）の構造'!M$49</f>
        <v>12</v>
      </c>
      <c r="I45" s="176"/>
      <c r="J45" s="176"/>
      <c r="K45" s="176">
        <f>'実質公債費比率（分子）の構造'!N$49</f>
        <v>17</v>
      </c>
      <c r="L45" s="176"/>
      <c r="M45" s="176"/>
      <c r="N45" s="176">
        <f>'実質公債費比率（分子）の構造'!O$49</f>
        <v>18</v>
      </c>
      <c r="O45" s="176"/>
      <c r="P45" s="176"/>
    </row>
    <row r="46" spans="1:16" x14ac:dyDescent="0.15">
      <c r="A46" s="176" t="s">
        <v>69</v>
      </c>
      <c r="B46" s="176">
        <f>'実質公債費比率（分子）の構造'!K$48</f>
        <v>258</v>
      </c>
      <c r="C46" s="176"/>
      <c r="D46" s="176"/>
      <c r="E46" s="176">
        <f>'実質公債費比率（分子）の構造'!L$48</f>
        <v>214</v>
      </c>
      <c r="F46" s="176"/>
      <c r="G46" s="176"/>
      <c r="H46" s="176">
        <f>'実質公債費比率（分子）の構造'!M$48</f>
        <v>207</v>
      </c>
      <c r="I46" s="176"/>
      <c r="J46" s="176"/>
      <c r="K46" s="176">
        <f>'実質公債費比率（分子）の構造'!N$48</f>
        <v>216</v>
      </c>
      <c r="L46" s="176"/>
      <c r="M46" s="176"/>
      <c r="N46" s="176">
        <f>'実質公債費比率（分子）の構造'!O$48</f>
        <v>231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403</v>
      </c>
      <c r="C49" s="176"/>
      <c r="D49" s="176"/>
      <c r="E49" s="176">
        <f>'実質公債費比率（分子）の構造'!L$45</f>
        <v>407</v>
      </c>
      <c r="F49" s="176"/>
      <c r="G49" s="176"/>
      <c r="H49" s="176">
        <f>'実質公債費比率（分子）の構造'!M$45</f>
        <v>412</v>
      </c>
      <c r="I49" s="176"/>
      <c r="J49" s="176"/>
      <c r="K49" s="176">
        <f>'実質公債費比率（分子）の構造'!N$45</f>
        <v>452</v>
      </c>
      <c r="L49" s="176"/>
      <c r="M49" s="176"/>
      <c r="N49" s="176">
        <f>'実質公債費比率（分子）の構造'!O$45</f>
        <v>720</v>
      </c>
      <c r="O49" s="176"/>
      <c r="P49" s="176"/>
    </row>
    <row r="50" spans="1:16" x14ac:dyDescent="0.15">
      <c r="A50" s="176" t="s">
        <v>73</v>
      </c>
      <c r="B50" s="176" t="e">
        <f>NA()</f>
        <v>#N/A</v>
      </c>
      <c r="C50" s="176">
        <f>IF(ISNUMBER('実質公債費比率（分子）の構造'!K$53),'実質公債費比率（分子）の構造'!K$53,NA())</f>
        <v>121</v>
      </c>
      <c r="D50" s="176" t="e">
        <f>NA()</f>
        <v>#N/A</v>
      </c>
      <c r="E50" s="176" t="e">
        <f>NA()</f>
        <v>#N/A</v>
      </c>
      <c r="F50" s="176">
        <f>IF(ISNUMBER('実質公債費比率（分子）の構造'!L$53),'実質公債費比率（分子）の構造'!L$53,NA())</f>
        <v>90</v>
      </c>
      <c r="G50" s="176" t="e">
        <f>NA()</f>
        <v>#N/A</v>
      </c>
      <c r="H50" s="176" t="e">
        <f>NA()</f>
        <v>#N/A</v>
      </c>
      <c r="I50" s="176">
        <f>IF(ISNUMBER('実質公債費比率（分子）の構造'!M$53),'実質公債費比率（分子）の構造'!M$53,NA())</f>
        <v>98</v>
      </c>
      <c r="J50" s="176" t="e">
        <f>NA()</f>
        <v>#N/A</v>
      </c>
      <c r="K50" s="176" t="e">
        <f>NA()</f>
        <v>#N/A</v>
      </c>
      <c r="L50" s="176">
        <f>IF(ISNUMBER('実質公債費比率（分子）の構造'!N$53),'実質公債費比率（分子）の構造'!N$53,NA())</f>
        <v>153</v>
      </c>
      <c r="M50" s="176" t="e">
        <f>NA()</f>
        <v>#N/A</v>
      </c>
      <c r="N50" s="176" t="e">
        <f>NA()</f>
        <v>#N/A</v>
      </c>
      <c r="O50" s="176">
        <f>IF(ISNUMBER('実質公債費比率（分子）の構造'!O$53),'実質公債費比率（分子）の構造'!O$53,NA())</f>
        <v>196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7253</v>
      </c>
      <c r="E56" s="175"/>
      <c r="F56" s="175"/>
      <c r="G56" s="175">
        <f>'将来負担比率（分子）の構造'!J$52</f>
        <v>8060</v>
      </c>
      <c r="H56" s="175"/>
      <c r="I56" s="175"/>
      <c r="J56" s="175">
        <f>'将来負担比率（分子）の構造'!K$52</f>
        <v>8144</v>
      </c>
      <c r="K56" s="175"/>
      <c r="L56" s="175"/>
      <c r="M56" s="175">
        <f>'将来負担比率（分子）の構造'!L$52</f>
        <v>8312</v>
      </c>
      <c r="N56" s="175"/>
      <c r="O56" s="175"/>
      <c r="P56" s="175">
        <f>'将来負担比率（分子）の構造'!M$52</f>
        <v>7940</v>
      </c>
    </row>
    <row r="57" spans="1:16" x14ac:dyDescent="0.15">
      <c r="A57" s="175" t="s">
        <v>44</v>
      </c>
      <c r="B57" s="175"/>
      <c r="C57" s="175"/>
      <c r="D57" s="175">
        <f>'将来負担比率（分子）の構造'!I$51</f>
        <v>370</v>
      </c>
      <c r="E57" s="175"/>
      <c r="F57" s="175"/>
      <c r="G57" s="175">
        <f>'将来負担比率（分子）の構造'!J$51</f>
        <v>331</v>
      </c>
      <c r="H57" s="175"/>
      <c r="I57" s="175"/>
      <c r="J57" s="175">
        <f>'将来負担比率（分子）の構造'!K$51</f>
        <v>291</v>
      </c>
      <c r="K57" s="175"/>
      <c r="L57" s="175"/>
      <c r="M57" s="175">
        <f>'将来負担比率（分子）の構造'!L$51</f>
        <v>255</v>
      </c>
      <c r="N57" s="175"/>
      <c r="O57" s="175"/>
      <c r="P57" s="175">
        <f>'将来負担比率（分子）の構造'!M$51</f>
        <v>306</v>
      </c>
    </row>
    <row r="58" spans="1:16" x14ac:dyDescent="0.15">
      <c r="A58" s="175" t="s">
        <v>43</v>
      </c>
      <c r="B58" s="175"/>
      <c r="C58" s="175"/>
      <c r="D58" s="175">
        <f>'将来負担比率（分子）の構造'!I$50</f>
        <v>4471</v>
      </c>
      <c r="E58" s="175"/>
      <c r="F58" s="175"/>
      <c r="G58" s="175">
        <f>'将来負担比率（分子）の構造'!J$50</f>
        <v>4634</v>
      </c>
      <c r="H58" s="175"/>
      <c r="I58" s="175"/>
      <c r="J58" s="175">
        <f>'将来負担比率（分子）の構造'!K$50</f>
        <v>5310</v>
      </c>
      <c r="K58" s="175"/>
      <c r="L58" s="175"/>
      <c r="M58" s="175">
        <f>'将来負担比率（分子）の構造'!L$50</f>
        <v>5507</v>
      </c>
      <c r="N58" s="175"/>
      <c r="O58" s="175"/>
      <c r="P58" s="175">
        <f>'将来負担比率（分子）の構造'!M$50</f>
        <v>5691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479</v>
      </c>
      <c r="C62" s="175"/>
      <c r="D62" s="175"/>
      <c r="E62" s="175">
        <f>'将来負担比率（分子）の構造'!J$45</f>
        <v>442</v>
      </c>
      <c r="F62" s="175"/>
      <c r="G62" s="175"/>
      <c r="H62" s="175">
        <f>'将来負担比率（分子）の構造'!K$45</f>
        <v>423</v>
      </c>
      <c r="I62" s="175"/>
      <c r="J62" s="175"/>
      <c r="K62" s="175">
        <f>'将来負担比率（分子）の構造'!L$45</f>
        <v>403</v>
      </c>
      <c r="L62" s="175"/>
      <c r="M62" s="175"/>
      <c r="N62" s="175">
        <f>'将来負担比率（分子）の構造'!M$45</f>
        <v>422</v>
      </c>
      <c r="O62" s="175"/>
      <c r="P62" s="175"/>
    </row>
    <row r="63" spans="1:16" x14ac:dyDescent="0.15">
      <c r="A63" s="175" t="s">
        <v>36</v>
      </c>
      <c r="B63" s="175">
        <f>'将来負担比率（分子）の構造'!I$44</f>
        <v>207</v>
      </c>
      <c r="C63" s="175"/>
      <c r="D63" s="175"/>
      <c r="E63" s="175">
        <f>'将来負担比率（分子）の構造'!J$44</f>
        <v>206</v>
      </c>
      <c r="F63" s="175"/>
      <c r="G63" s="175"/>
      <c r="H63" s="175">
        <f>'将来負担比率（分子）の構造'!K$44</f>
        <v>194</v>
      </c>
      <c r="I63" s="175"/>
      <c r="J63" s="175"/>
      <c r="K63" s="175">
        <f>'将来負担比率（分子）の構造'!L$44</f>
        <v>194</v>
      </c>
      <c r="L63" s="175"/>
      <c r="M63" s="175"/>
      <c r="N63" s="175">
        <f>'将来負担比率（分子）の構造'!M$44</f>
        <v>177</v>
      </c>
      <c r="O63" s="175"/>
      <c r="P63" s="175"/>
    </row>
    <row r="64" spans="1:16" x14ac:dyDescent="0.15">
      <c r="A64" s="175" t="s">
        <v>35</v>
      </c>
      <c r="B64" s="175">
        <f>'将来負担比率（分子）の構造'!I$43</f>
        <v>2150</v>
      </c>
      <c r="C64" s="175"/>
      <c r="D64" s="175"/>
      <c r="E64" s="175">
        <f>'将来負担比率（分子）の構造'!J$43</f>
        <v>2110</v>
      </c>
      <c r="F64" s="175"/>
      <c r="G64" s="175"/>
      <c r="H64" s="175">
        <f>'将来負担比率（分子）の構造'!K$43</f>
        <v>1960</v>
      </c>
      <c r="I64" s="175"/>
      <c r="J64" s="175"/>
      <c r="K64" s="175">
        <f>'将来負担比率（分子）の構造'!L$43</f>
        <v>1773</v>
      </c>
      <c r="L64" s="175"/>
      <c r="M64" s="175"/>
      <c r="N64" s="175">
        <f>'将来負担比率（分子）の構造'!M$43</f>
        <v>1685</v>
      </c>
      <c r="O64" s="175"/>
      <c r="P64" s="175"/>
    </row>
    <row r="65" spans="1:16" x14ac:dyDescent="0.15">
      <c r="A65" s="175" t="s">
        <v>34</v>
      </c>
      <c r="B65" s="175">
        <f>'将来負担比率（分子）の構造'!I$42</f>
        <v>29</v>
      </c>
      <c r="C65" s="175"/>
      <c r="D65" s="175"/>
      <c r="E65" s="175">
        <f>'将来負担比率（分子）の構造'!J$42</f>
        <v>26</v>
      </c>
      <c r="F65" s="175"/>
      <c r="G65" s="175"/>
      <c r="H65" s="175">
        <f>'将来負担比率（分子）の構造'!K$42</f>
        <v>23</v>
      </c>
      <c r="I65" s="175"/>
      <c r="J65" s="175"/>
      <c r="K65" s="175">
        <f>'将来負担比率（分子）の構造'!L$42</f>
        <v>22</v>
      </c>
      <c r="L65" s="175"/>
      <c r="M65" s="175"/>
      <c r="N65" s="175" t="str">
        <f>'将来負担比率（分子）の構造'!M$42</f>
        <v>-</v>
      </c>
      <c r="O65" s="175"/>
      <c r="P65" s="175"/>
    </row>
    <row r="66" spans="1:16" x14ac:dyDescent="0.15">
      <c r="A66" s="175" t="s">
        <v>33</v>
      </c>
      <c r="B66" s="175">
        <f>'将来負担比率（分子）の構造'!I$41</f>
        <v>6469</v>
      </c>
      <c r="C66" s="175"/>
      <c r="D66" s="175"/>
      <c r="E66" s="175">
        <f>'将来負担比率（分子）の構造'!J$41</f>
        <v>7641</v>
      </c>
      <c r="F66" s="175"/>
      <c r="G66" s="175"/>
      <c r="H66" s="175">
        <f>'将来負担比率（分子）の構造'!K$41</f>
        <v>8068</v>
      </c>
      <c r="I66" s="175"/>
      <c r="J66" s="175"/>
      <c r="K66" s="175">
        <f>'将来負担比率（分子）の構造'!L$41</f>
        <v>8094</v>
      </c>
      <c r="L66" s="175"/>
      <c r="M66" s="175"/>
      <c r="N66" s="175">
        <f>'将来負担比率（分子）の構造'!M$41</f>
        <v>7725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2440</v>
      </c>
      <c r="C72" s="179">
        <f>基金残高に係る経年分析!G55</f>
        <v>2574</v>
      </c>
      <c r="D72" s="179">
        <f>基金残高に係る経年分析!H55</f>
        <v>2689</v>
      </c>
    </row>
    <row r="73" spans="1:16" x14ac:dyDescent="0.15">
      <c r="A73" s="178" t="s">
        <v>80</v>
      </c>
      <c r="B73" s="179">
        <f>基金残高に係る経年分析!F56</f>
        <v>93</v>
      </c>
      <c r="C73" s="179">
        <f>基金残高に係る経年分析!G56</f>
        <v>93</v>
      </c>
      <c r="D73" s="179">
        <f>基金残高に係る経年分析!H56</f>
        <v>87</v>
      </c>
    </row>
    <row r="74" spans="1:16" x14ac:dyDescent="0.15">
      <c r="A74" s="178" t="s">
        <v>81</v>
      </c>
      <c r="B74" s="179">
        <f>基金残高に係る経年分析!F57</f>
        <v>2585</v>
      </c>
      <c r="C74" s="179">
        <f>基金残高に係る経年分析!G57</f>
        <v>2647</v>
      </c>
      <c r="D74" s="179">
        <f>基金残高に係る経年分析!H57</f>
        <v>2722</v>
      </c>
    </row>
  </sheetData>
  <sheetProtection algorithmName="SHA-512" hashValue="aU+3pBzrtJU+yYp3+6nvJwbm8uNyPUWk3TejEEmHzLGfyDstyjVWVdNn6ntcaeJX1J/1zOUTjIemC6K7WIkfvg==" saltValue="F5dSmn9Y18L/xn6FjLjt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 zoomScaleNormal="100" workbookViewId="0">
      <selection activeCell="A2" sqref="A2"/>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2222552</v>
      </c>
      <c r="S5" s="613"/>
      <c r="T5" s="613"/>
      <c r="U5" s="613"/>
      <c r="V5" s="613"/>
      <c r="W5" s="613"/>
      <c r="X5" s="613"/>
      <c r="Y5" s="614"/>
      <c r="Z5" s="615">
        <v>26.5</v>
      </c>
      <c r="AA5" s="615"/>
      <c r="AB5" s="615"/>
      <c r="AC5" s="615"/>
      <c r="AD5" s="616">
        <v>2222552</v>
      </c>
      <c r="AE5" s="616"/>
      <c r="AF5" s="616"/>
      <c r="AG5" s="616"/>
      <c r="AH5" s="616"/>
      <c r="AI5" s="616"/>
      <c r="AJ5" s="616"/>
      <c r="AK5" s="616"/>
      <c r="AL5" s="617">
        <v>54.1</v>
      </c>
      <c r="AM5" s="618"/>
      <c r="AN5" s="618"/>
      <c r="AO5" s="619"/>
      <c r="AP5" s="609" t="s">
        <v>230</v>
      </c>
      <c r="AQ5" s="610"/>
      <c r="AR5" s="610"/>
      <c r="AS5" s="610"/>
      <c r="AT5" s="610"/>
      <c r="AU5" s="610"/>
      <c r="AV5" s="610"/>
      <c r="AW5" s="610"/>
      <c r="AX5" s="610"/>
      <c r="AY5" s="610"/>
      <c r="AZ5" s="610"/>
      <c r="BA5" s="610"/>
      <c r="BB5" s="610"/>
      <c r="BC5" s="610"/>
      <c r="BD5" s="610"/>
      <c r="BE5" s="610"/>
      <c r="BF5" s="611"/>
      <c r="BG5" s="623">
        <v>2214019</v>
      </c>
      <c r="BH5" s="624"/>
      <c r="BI5" s="624"/>
      <c r="BJ5" s="624"/>
      <c r="BK5" s="624"/>
      <c r="BL5" s="624"/>
      <c r="BM5" s="624"/>
      <c r="BN5" s="625"/>
      <c r="BO5" s="626">
        <v>99.6</v>
      </c>
      <c r="BP5" s="626"/>
      <c r="BQ5" s="626"/>
      <c r="BR5" s="626"/>
      <c r="BS5" s="627">
        <v>66844</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34636</v>
      </c>
      <c r="S6" s="624"/>
      <c r="T6" s="624"/>
      <c r="U6" s="624"/>
      <c r="V6" s="624"/>
      <c r="W6" s="624"/>
      <c r="X6" s="624"/>
      <c r="Y6" s="625"/>
      <c r="Z6" s="626">
        <v>0.4</v>
      </c>
      <c r="AA6" s="626"/>
      <c r="AB6" s="626"/>
      <c r="AC6" s="626"/>
      <c r="AD6" s="627">
        <v>34636</v>
      </c>
      <c r="AE6" s="627"/>
      <c r="AF6" s="627"/>
      <c r="AG6" s="627"/>
      <c r="AH6" s="627"/>
      <c r="AI6" s="627"/>
      <c r="AJ6" s="627"/>
      <c r="AK6" s="627"/>
      <c r="AL6" s="628">
        <v>0.8</v>
      </c>
      <c r="AM6" s="629"/>
      <c r="AN6" s="629"/>
      <c r="AO6" s="630"/>
      <c r="AP6" s="620" t="s">
        <v>235</v>
      </c>
      <c r="AQ6" s="621"/>
      <c r="AR6" s="621"/>
      <c r="AS6" s="621"/>
      <c r="AT6" s="621"/>
      <c r="AU6" s="621"/>
      <c r="AV6" s="621"/>
      <c r="AW6" s="621"/>
      <c r="AX6" s="621"/>
      <c r="AY6" s="621"/>
      <c r="AZ6" s="621"/>
      <c r="BA6" s="621"/>
      <c r="BB6" s="621"/>
      <c r="BC6" s="621"/>
      <c r="BD6" s="621"/>
      <c r="BE6" s="621"/>
      <c r="BF6" s="622"/>
      <c r="BG6" s="623">
        <v>2214019</v>
      </c>
      <c r="BH6" s="624"/>
      <c r="BI6" s="624"/>
      <c r="BJ6" s="624"/>
      <c r="BK6" s="624"/>
      <c r="BL6" s="624"/>
      <c r="BM6" s="624"/>
      <c r="BN6" s="625"/>
      <c r="BO6" s="626">
        <v>99.6</v>
      </c>
      <c r="BP6" s="626"/>
      <c r="BQ6" s="626"/>
      <c r="BR6" s="626"/>
      <c r="BS6" s="627">
        <v>66844</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81351</v>
      </c>
      <c r="CS6" s="624"/>
      <c r="CT6" s="624"/>
      <c r="CU6" s="624"/>
      <c r="CV6" s="624"/>
      <c r="CW6" s="624"/>
      <c r="CX6" s="624"/>
      <c r="CY6" s="625"/>
      <c r="CZ6" s="617">
        <v>1.1000000000000001</v>
      </c>
      <c r="DA6" s="618"/>
      <c r="DB6" s="618"/>
      <c r="DC6" s="634"/>
      <c r="DD6" s="632" t="s">
        <v>129</v>
      </c>
      <c r="DE6" s="624"/>
      <c r="DF6" s="624"/>
      <c r="DG6" s="624"/>
      <c r="DH6" s="624"/>
      <c r="DI6" s="624"/>
      <c r="DJ6" s="624"/>
      <c r="DK6" s="624"/>
      <c r="DL6" s="624"/>
      <c r="DM6" s="624"/>
      <c r="DN6" s="624"/>
      <c r="DO6" s="624"/>
      <c r="DP6" s="625"/>
      <c r="DQ6" s="632">
        <v>81351</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723</v>
      </c>
      <c r="S7" s="624"/>
      <c r="T7" s="624"/>
      <c r="U7" s="624"/>
      <c r="V7" s="624"/>
      <c r="W7" s="624"/>
      <c r="X7" s="624"/>
      <c r="Y7" s="625"/>
      <c r="Z7" s="626">
        <v>0</v>
      </c>
      <c r="AA7" s="626"/>
      <c r="AB7" s="626"/>
      <c r="AC7" s="626"/>
      <c r="AD7" s="627">
        <v>723</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856570</v>
      </c>
      <c r="BH7" s="624"/>
      <c r="BI7" s="624"/>
      <c r="BJ7" s="624"/>
      <c r="BK7" s="624"/>
      <c r="BL7" s="624"/>
      <c r="BM7" s="624"/>
      <c r="BN7" s="625"/>
      <c r="BO7" s="626">
        <v>38.5</v>
      </c>
      <c r="BP7" s="626"/>
      <c r="BQ7" s="626"/>
      <c r="BR7" s="626"/>
      <c r="BS7" s="627">
        <v>66844</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939155</v>
      </c>
      <c r="CS7" s="624"/>
      <c r="CT7" s="624"/>
      <c r="CU7" s="624"/>
      <c r="CV7" s="624"/>
      <c r="CW7" s="624"/>
      <c r="CX7" s="624"/>
      <c r="CY7" s="625"/>
      <c r="CZ7" s="626">
        <v>12.2</v>
      </c>
      <c r="DA7" s="626"/>
      <c r="DB7" s="626"/>
      <c r="DC7" s="626"/>
      <c r="DD7" s="632">
        <v>11685</v>
      </c>
      <c r="DE7" s="624"/>
      <c r="DF7" s="624"/>
      <c r="DG7" s="624"/>
      <c r="DH7" s="624"/>
      <c r="DI7" s="624"/>
      <c r="DJ7" s="624"/>
      <c r="DK7" s="624"/>
      <c r="DL7" s="624"/>
      <c r="DM7" s="624"/>
      <c r="DN7" s="624"/>
      <c r="DO7" s="624"/>
      <c r="DP7" s="625"/>
      <c r="DQ7" s="632">
        <v>811648</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7861</v>
      </c>
      <c r="S8" s="624"/>
      <c r="T8" s="624"/>
      <c r="U8" s="624"/>
      <c r="V8" s="624"/>
      <c r="W8" s="624"/>
      <c r="X8" s="624"/>
      <c r="Y8" s="625"/>
      <c r="Z8" s="626">
        <v>0.1</v>
      </c>
      <c r="AA8" s="626"/>
      <c r="AB8" s="626"/>
      <c r="AC8" s="626"/>
      <c r="AD8" s="627">
        <v>7861</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22129</v>
      </c>
      <c r="BH8" s="624"/>
      <c r="BI8" s="624"/>
      <c r="BJ8" s="624"/>
      <c r="BK8" s="624"/>
      <c r="BL8" s="624"/>
      <c r="BM8" s="624"/>
      <c r="BN8" s="625"/>
      <c r="BO8" s="626">
        <v>1</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2169575</v>
      </c>
      <c r="CS8" s="624"/>
      <c r="CT8" s="624"/>
      <c r="CU8" s="624"/>
      <c r="CV8" s="624"/>
      <c r="CW8" s="624"/>
      <c r="CX8" s="624"/>
      <c r="CY8" s="625"/>
      <c r="CZ8" s="626">
        <v>28.2</v>
      </c>
      <c r="DA8" s="626"/>
      <c r="DB8" s="626"/>
      <c r="DC8" s="626"/>
      <c r="DD8" s="632">
        <v>8151</v>
      </c>
      <c r="DE8" s="624"/>
      <c r="DF8" s="624"/>
      <c r="DG8" s="624"/>
      <c r="DH8" s="624"/>
      <c r="DI8" s="624"/>
      <c r="DJ8" s="624"/>
      <c r="DK8" s="624"/>
      <c r="DL8" s="624"/>
      <c r="DM8" s="624"/>
      <c r="DN8" s="624"/>
      <c r="DO8" s="624"/>
      <c r="DP8" s="625"/>
      <c r="DQ8" s="632">
        <v>1020759</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5482</v>
      </c>
      <c r="S9" s="624"/>
      <c r="T9" s="624"/>
      <c r="U9" s="624"/>
      <c r="V9" s="624"/>
      <c r="W9" s="624"/>
      <c r="X9" s="624"/>
      <c r="Y9" s="625"/>
      <c r="Z9" s="626">
        <v>0.1</v>
      </c>
      <c r="AA9" s="626"/>
      <c r="AB9" s="626"/>
      <c r="AC9" s="626"/>
      <c r="AD9" s="627">
        <v>5482</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590720</v>
      </c>
      <c r="BH9" s="624"/>
      <c r="BI9" s="624"/>
      <c r="BJ9" s="624"/>
      <c r="BK9" s="624"/>
      <c r="BL9" s="624"/>
      <c r="BM9" s="624"/>
      <c r="BN9" s="625"/>
      <c r="BO9" s="626">
        <v>26.6</v>
      </c>
      <c r="BP9" s="626"/>
      <c r="BQ9" s="626"/>
      <c r="BR9" s="626"/>
      <c r="BS9" s="627" t="s">
        <v>242</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614207</v>
      </c>
      <c r="CS9" s="624"/>
      <c r="CT9" s="624"/>
      <c r="CU9" s="624"/>
      <c r="CV9" s="624"/>
      <c r="CW9" s="624"/>
      <c r="CX9" s="624"/>
      <c r="CY9" s="625"/>
      <c r="CZ9" s="626">
        <v>8</v>
      </c>
      <c r="DA9" s="626"/>
      <c r="DB9" s="626"/>
      <c r="DC9" s="626"/>
      <c r="DD9" s="632">
        <v>3288</v>
      </c>
      <c r="DE9" s="624"/>
      <c r="DF9" s="624"/>
      <c r="DG9" s="624"/>
      <c r="DH9" s="624"/>
      <c r="DI9" s="624"/>
      <c r="DJ9" s="624"/>
      <c r="DK9" s="624"/>
      <c r="DL9" s="624"/>
      <c r="DM9" s="624"/>
      <c r="DN9" s="624"/>
      <c r="DO9" s="624"/>
      <c r="DP9" s="625"/>
      <c r="DQ9" s="632">
        <v>428458</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138</v>
      </c>
      <c r="S10" s="624"/>
      <c r="T10" s="624"/>
      <c r="U10" s="624"/>
      <c r="V10" s="624"/>
      <c r="W10" s="624"/>
      <c r="X10" s="624"/>
      <c r="Y10" s="625"/>
      <c r="Z10" s="626" t="s">
        <v>129</v>
      </c>
      <c r="AA10" s="626"/>
      <c r="AB10" s="626"/>
      <c r="AC10" s="626"/>
      <c r="AD10" s="627" t="s">
        <v>242</v>
      </c>
      <c r="AE10" s="627"/>
      <c r="AF10" s="627"/>
      <c r="AG10" s="627"/>
      <c r="AH10" s="627"/>
      <c r="AI10" s="627"/>
      <c r="AJ10" s="627"/>
      <c r="AK10" s="627"/>
      <c r="AL10" s="628" t="s">
        <v>138</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64548</v>
      </c>
      <c r="BH10" s="624"/>
      <c r="BI10" s="624"/>
      <c r="BJ10" s="624"/>
      <c r="BK10" s="624"/>
      <c r="BL10" s="624"/>
      <c r="BM10" s="624"/>
      <c r="BN10" s="625"/>
      <c r="BO10" s="626">
        <v>2.9</v>
      </c>
      <c r="BP10" s="626"/>
      <c r="BQ10" s="626"/>
      <c r="BR10" s="626"/>
      <c r="BS10" s="627" t="s">
        <v>242</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19000</v>
      </c>
      <c r="CS10" s="624"/>
      <c r="CT10" s="624"/>
      <c r="CU10" s="624"/>
      <c r="CV10" s="624"/>
      <c r="CW10" s="624"/>
      <c r="CX10" s="624"/>
      <c r="CY10" s="625"/>
      <c r="CZ10" s="626">
        <v>0.2</v>
      </c>
      <c r="DA10" s="626"/>
      <c r="DB10" s="626"/>
      <c r="DC10" s="626"/>
      <c r="DD10" s="632" t="s">
        <v>242</v>
      </c>
      <c r="DE10" s="624"/>
      <c r="DF10" s="624"/>
      <c r="DG10" s="624"/>
      <c r="DH10" s="624"/>
      <c r="DI10" s="624"/>
      <c r="DJ10" s="624"/>
      <c r="DK10" s="624"/>
      <c r="DL10" s="624"/>
      <c r="DM10" s="624"/>
      <c r="DN10" s="624"/>
      <c r="DO10" s="624"/>
      <c r="DP10" s="625"/>
      <c r="DQ10" s="632" t="s">
        <v>129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343780</v>
      </c>
      <c r="S11" s="624"/>
      <c r="T11" s="624"/>
      <c r="U11" s="624"/>
      <c r="V11" s="624"/>
      <c r="W11" s="624"/>
      <c r="X11" s="624"/>
      <c r="Y11" s="625"/>
      <c r="Z11" s="628">
        <v>4.0999999999999996</v>
      </c>
      <c r="AA11" s="629"/>
      <c r="AB11" s="629"/>
      <c r="AC11" s="635"/>
      <c r="AD11" s="632">
        <v>343780</v>
      </c>
      <c r="AE11" s="624"/>
      <c r="AF11" s="624"/>
      <c r="AG11" s="624"/>
      <c r="AH11" s="624"/>
      <c r="AI11" s="624"/>
      <c r="AJ11" s="624"/>
      <c r="AK11" s="625"/>
      <c r="AL11" s="628">
        <v>8.4</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179173</v>
      </c>
      <c r="BH11" s="624"/>
      <c r="BI11" s="624"/>
      <c r="BJ11" s="624"/>
      <c r="BK11" s="624"/>
      <c r="BL11" s="624"/>
      <c r="BM11" s="624"/>
      <c r="BN11" s="625"/>
      <c r="BO11" s="626">
        <v>8.1</v>
      </c>
      <c r="BP11" s="626"/>
      <c r="BQ11" s="626"/>
      <c r="BR11" s="626"/>
      <c r="BS11" s="627">
        <v>66844</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21907</v>
      </c>
      <c r="CS11" s="624"/>
      <c r="CT11" s="624"/>
      <c r="CU11" s="624"/>
      <c r="CV11" s="624"/>
      <c r="CW11" s="624"/>
      <c r="CX11" s="624"/>
      <c r="CY11" s="625"/>
      <c r="CZ11" s="626">
        <v>0.3</v>
      </c>
      <c r="DA11" s="626"/>
      <c r="DB11" s="626"/>
      <c r="DC11" s="626"/>
      <c r="DD11" s="632">
        <v>2144</v>
      </c>
      <c r="DE11" s="624"/>
      <c r="DF11" s="624"/>
      <c r="DG11" s="624"/>
      <c r="DH11" s="624"/>
      <c r="DI11" s="624"/>
      <c r="DJ11" s="624"/>
      <c r="DK11" s="624"/>
      <c r="DL11" s="624"/>
      <c r="DM11" s="624"/>
      <c r="DN11" s="624"/>
      <c r="DO11" s="624"/>
      <c r="DP11" s="625"/>
      <c r="DQ11" s="632">
        <v>19185</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242</v>
      </c>
      <c r="AE12" s="627"/>
      <c r="AF12" s="627"/>
      <c r="AG12" s="627"/>
      <c r="AH12" s="627"/>
      <c r="AI12" s="627"/>
      <c r="AJ12" s="627"/>
      <c r="AK12" s="627"/>
      <c r="AL12" s="628" t="s">
        <v>129</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1246447</v>
      </c>
      <c r="BH12" s="624"/>
      <c r="BI12" s="624"/>
      <c r="BJ12" s="624"/>
      <c r="BK12" s="624"/>
      <c r="BL12" s="624"/>
      <c r="BM12" s="624"/>
      <c r="BN12" s="625"/>
      <c r="BO12" s="626">
        <v>56.1</v>
      </c>
      <c r="BP12" s="626"/>
      <c r="BQ12" s="626"/>
      <c r="BR12" s="626"/>
      <c r="BS12" s="627" t="s">
        <v>242</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652241</v>
      </c>
      <c r="CS12" s="624"/>
      <c r="CT12" s="624"/>
      <c r="CU12" s="624"/>
      <c r="CV12" s="624"/>
      <c r="CW12" s="624"/>
      <c r="CX12" s="624"/>
      <c r="CY12" s="625"/>
      <c r="CZ12" s="626">
        <v>8.5</v>
      </c>
      <c r="DA12" s="626"/>
      <c r="DB12" s="626"/>
      <c r="DC12" s="626"/>
      <c r="DD12" s="632">
        <v>563345</v>
      </c>
      <c r="DE12" s="624"/>
      <c r="DF12" s="624"/>
      <c r="DG12" s="624"/>
      <c r="DH12" s="624"/>
      <c r="DI12" s="624"/>
      <c r="DJ12" s="624"/>
      <c r="DK12" s="624"/>
      <c r="DL12" s="624"/>
      <c r="DM12" s="624"/>
      <c r="DN12" s="624"/>
      <c r="DO12" s="624"/>
      <c r="DP12" s="625"/>
      <c r="DQ12" s="632">
        <v>71943</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242</v>
      </c>
      <c r="AE13" s="627"/>
      <c r="AF13" s="627"/>
      <c r="AG13" s="627"/>
      <c r="AH13" s="627"/>
      <c r="AI13" s="627"/>
      <c r="AJ13" s="627"/>
      <c r="AK13" s="627"/>
      <c r="AL13" s="628" t="s">
        <v>138</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1236354</v>
      </c>
      <c r="BH13" s="624"/>
      <c r="BI13" s="624"/>
      <c r="BJ13" s="624"/>
      <c r="BK13" s="624"/>
      <c r="BL13" s="624"/>
      <c r="BM13" s="624"/>
      <c r="BN13" s="625"/>
      <c r="BO13" s="626">
        <v>55.6</v>
      </c>
      <c r="BP13" s="626"/>
      <c r="BQ13" s="626"/>
      <c r="BR13" s="626"/>
      <c r="BS13" s="627" t="s">
        <v>138</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1327109</v>
      </c>
      <c r="CS13" s="624"/>
      <c r="CT13" s="624"/>
      <c r="CU13" s="624"/>
      <c r="CV13" s="624"/>
      <c r="CW13" s="624"/>
      <c r="CX13" s="624"/>
      <c r="CY13" s="625"/>
      <c r="CZ13" s="626">
        <v>17.3</v>
      </c>
      <c r="DA13" s="626"/>
      <c r="DB13" s="626"/>
      <c r="DC13" s="626"/>
      <c r="DD13" s="632">
        <v>888536</v>
      </c>
      <c r="DE13" s="624"/>
      <c r="DF13" s="624"/>
      <c r="DG13" s="624"/>
      <c r="DH13" s="624"/>
      <c r="DI13" s="624"/>
      <c r="DJ13" s="624"/>
      <c r="DK13" s="624"/>
      <c r="DL13" s="624"/>
      <c r="DM13" s="624"/>
      <c r="DN13" s="624"/>
      <c r="DO13" s="624"/>
      <c r="DP13" s="625"/>
      <c r="DQ13" s="632">
        <v>566552</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26">
        <v>0</v>
      </c>
      <c r="AA14" s="626"/>
      <c r="AB14" s="626"/>
      <c r="AC14" s="626"/>
      <c r="AD14" s="627">
        <v>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33799</v>
      </c>
      <c r="BH14" s="624"/>
      <c r="BI14" s="624"/>
      <c r="BJ14" s="624"/>
      <c r="BK14" s="624"/>
      <c r="BL14" s="624"/>
      <c r="BM14" s="624"/>
      <c r="BN14" s="625"/>
      <c r="BO14" s="626">
        <v>1.5</v>
      </c>
      <c r="BP14" s="626"/>
      <c r="BQ14" s="626"/>
      <c r="BR14" s="626"/>
      <c r="BS14" s="627" t="s">
        <v>242</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190208</v>
      </c>
      <c r="CS14" s="624"/>
      <c r="CT14" s="624"/>
      <c r="CU14" s="624"/>
      <c r="CV14" s="624"/>
      <c r="CW14" s="624"/>
      <c r="CX14" s="624"/>
      <c r="CY14" s="625"/>
      <c r="CZ14" s="626">
        <v>2.5</v>
      </c>
      <c r="DA14" s="626"/>
      <c r="DB14" s="626"/>
      <c r="DC14" s="626"/>
      <c r="DD14" s="632">
        <v>1334</v>
      </c>
      <c r="DE14" s="624"/>
      <c r="DF14" s="624"/>
      <c r="DG14" s="624"/>
      <c r="DH14" s="624"/>
      <c r="DI14" s="624"/>
      <c r="DJ14" s="624"/>
      <c r="DK14" s="624"/>
      <c r="DL14" s="624"/>
      <c r="DM14" s="624"/>
      <c r="DN14" s="624"/>
      <c r="DO14" s="624"/>
      <c r="DP14" s="625"/>
      <c r="DQ14" s="632">
        <v>172255</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242</v>
      </c>
      <c r="S15" s="624"/>
      <c r="T15" s="624"/>
      <c r="U15" s="624"/>
      <c r="V15" s="624"/>
      <c r="W15" s="624"/>
      <c r="X15" s="624"/>
      <c r="Y15" s="625"/>
      <c r="Z15" s="626" t="s">
        <v>129</v>
      </c>
      <c r="AA15" s="626"/>
      <c r="AB15" s="626"/>
      <c r="AC15" s="626"/>
      <c r="AD15" s="627" t="s">
        <v>242</v>
      </c>
      <c r="AE15" s="627"/>
      <c r="AF15" s="627"/>
      <c r="AG15" s="627"/>
      <c r="AH15" s="627"/>
      <c r="AI15" s="627"/>
      <c r="AJ15" s="627"/>
      <c r="AK15" s="627"/>
      <c r="AL15" s="628" t="s">
        <v>242</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77203</v>
      </c>
      <c r="BH15" s="624"/>
      <c r="BI15" s="624"/>
      <c r="BJ15" s="624"/>
      <c r="BK15" s="624"/>
      <c r="BL15" s="624"/>
      <c r="BM15" s="624"/>
      <c r="BN15" s="625"/>
      <c r="BO15" s="626">
        <v>3.5</v>
      </c>
      <c r="BP15" s="626"/>
      <c r="BQ15" s="626"/>
      <c r="BR15" s="626"/>
      <c r="BS15" s="627" t="s">
        <v>242</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794044</v>
      </c>
      <c r="CS15" s="624"/>
      <c r="CT15" s="624"/>
      <c r="CU15" s="624"/>
      <c r="CV15" s="624"/>
      <c r="CW15" s="624"/>
      <c r="CX15" s="624"/>
      <c r="CY15" s="625"/>
      <c r="CZ15" s="626">
        <v>10.3</v>
      </c>
      <c r="DA15" s="626"/>
      <c r="DB15" s="626"/>
      <c r="DC15" s="626"/>
      <c r="DD15" s="632">
        <v>207189</v>
      </c>
      <c r="DE15" s="624"/>
      <c r="DF15" s="624"/>
      <c r="DG15" s="624"/>
      <c r="DH15" s="624"/>
      <c r="DI15" s="624"/>
      <c r="DJ15" s="624"/>
      <c r="DK15" s="624"/>
      <c r="DL15" s="624"/>
      <c r="DM15" s="624"/>
      <c r="DN15" s="624"/>
      <c r="DO15" s="624"/>
      <c r="DP15" s="625"/>
      <c r="DQ15" s="632">
        <v>599607</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3952</v>
      </c>
      <c r="S16" s="624"/>
      <c r="T16" s="624"/>
      <c r="U16" s="624"/>
      <c r="V16" s="624"/>
      <c r="W16" s="624"/>
      <c r="X16" s="624"/>
      <c r="Y16" s="625"/>
      <c r="Z16" s="626">
        <v>0</v>
      </c>
      <c r="AA16" s="626"/>
      <c r="AB16" s="626"/>
      <c r="AC16" s="626"/>
      <c r="AD16" s="627">
        <v>3952</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138</v>
      </c>
      <c r="BH16" s="624"/>
      <c r="BI16" s="624"/>
      <c r="BJ16" s="624"/>
      <c r="BK16" s="624"/>
      <c r="BL16" s="624"/>
      <c r="BM16" s="624"/>
      <c r="BN16" s="625"/>
      <c r="BO16" s="626" t="s">
        <v>242</v>
      </c>
      <c r="BP16" s="626"/>
      <c r="BQ16" s="626"/>
      <c r="BR16" s="626"/>
      <c r="BS16" s="627" t="s">
        <v>242</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161418</v>
      </c>
      <c r="CS16" s="624"/>
      <c r="CT16" s="624"/>
      <c r="CU16" s="624"/>
      <c r="CV16" s="624"/>
      <c r="CW16" s="624"/>
      <c r="CX16" s="624"/>
      <c r="CY16" s="625"/>
      <c r="CZ16" s="626">
        <v>2.1</v>
      </c>
      <c r="DA16" s="626"/>
      <c r="DB16" s="626"/>
      <c r="DC16" s="626"/>
      <c r="DD16" s="632" t="s">
        <v>242</v>
      </c>
      <c r="DE16" s="624"/>
      <c r="DF16" s="624"/>
      <c r="DG16" s="624"/>
      <c r="DH16" s="624"/>
      <c r="DI16" s="624"/>
      <c r="DJ16" s="624"/>
      <c r="DK16" s="624"/>
      <c r="DL16" s="624"/>
      <c r="DM16" s="624"/>
      <c r="DN16" s="624"/>
      <c r="DO16" s="624"/>
      <c r="DP16" s="625"/>
      <c r="DQ16" s="632">
        <v>43979</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48747</v>
      </c>
      <c r="S17" s="624"/>
      <c r="T17" s="624"/>
      <c r="U17" s="624"/>
      <c r="V17" s="624"/>
      <c r="W17" s="624"/>
      <c r="X17" s="624"/>
      <c r="Y17" s="625"/>
      <c r="Z17" s="626">
        <v>0.6</v>
      </c>
      <c r="AA17" s="626"/>
      <c r="AB17" s="626"/>
      <c r="AC17" s="626"/>
      <c r="AD17" s="627">
        <v>48747</v>
      </c>
      <c r="AE17" s="627"/>
      <c r="AF17" s="627"/>
      <c r="AG17" s="627"/>
      <c r="AH17" s="627"/>
      <c r="AI17" s="627"/>
      <c r="AJ17" s="627"/>
      <c r="AK17" s="627"/>
      <c r="AL17" s="628">
        <v>1.2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242</v>
      </c>
      <c r="BP17" s="626"/>
      <c r="BQ17" s="626"/>
      <c r="BR17" s="626"/>
      <c r="BS17" s="627" t="s">
        <v>242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719772</v>
      </c>
      <c r="CS17" s="624"/>
      <c r="CT17" s="624"/>
      <c r="CU17" s="624"/>
      <c r="CV17" s="624"/>
      <c r="CW17" s="624"/>
      <c r="CX17" s="624"/>
      <c r="CY17" s="625"/>
      <c r="CZ17" s="626">
        <v>9.4</v>
      </c>
      <c r="DA17" s="626"/>
      <c r="DB17" s="626"/>
      <c r="DC17" s="626"/>
      <c r="DD17" s="632" t="s">
        <v>242</v>
      </c>
      <c r="DE17" s="624"/>
      <c r="DF17" s="624"/>
      <c r="DG17" s="624"/>
      <c r="DH17" s="624"/>
      <c r="DI17" s="624"/>
      <c r="DJ17" s="624"/>
      <c r="DK17" s="624"/>
      <c r="DL17" s="624"/>
      <c r="DM17" s="624"/>
      <c r="DN17" s="624"/>
      <c r="DO17" s="624"/>
      <c r="DP17" s="625"/>
      <c r="DQ17" s="632">
        <v>674878</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20005</v>
      </c>
      <c r="S18" s="624"/>
      <c r="T18" s="624"/>
      <c r="U18" s="624"/>
      <c r="V18" s="624"/>
      <c r="W18" s="624"/>
      <c r="X18" s="624"/>
      <c r="Y18" s="625"/>
      <c r="Z18" s="626">
        <v>0.2</v>
      </c>
      <c r="AA18" s="626"/>
      <c r="AB18" s="626"/>
      <c r="AC18" s="626"/>
      <c r="AD18" s="627">
        <v>20005</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129</v>
      </c>
      <c r="BP18" s="626"/>
      <c r="BQ18" s="626"/>
      <c r="BR18" s="626"/>
      <c r="BS18" s="627" t="s">
        <v>242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242</v>
      </c>
      <c r="DA18" s="626"/>
      <c r="DB18" s="626"/>
      <c r="DC18" s="626"/>
      <c r="DD18" s="632" t="s">
        <v>242</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19799</v>
      </c>
      <c r="S19" s="624"/>
      <c r="T19" s="624"/>
      <c r="U19" s="624"/>
      <c r="V19" s="624"/>
      <c r="W19" s="624"/>
      <c r="X19" s="624"/>
      <c r="Y19" s="625"/>
      <c r="Z19" s="626">
        <v>0.2</v>
      </c>
      <c r="AA19" s="626"/>
      <c r="AB19" s="626"/>
      <c r="AC19" s="626"/>
      <c r="AD19" s="627">
        <v>19799</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8533</v>
      </c>
      <c r="BH19" s="624"/>
      <c r="BI19" s="624"/>
      <c r="BJ19" s="624"/>
      <c r="BK19" s="624"/>
      <c r="BL19" s="624"/>
      <c r="BM19" s="624"/>
      <c r="BN19" s="625"/>
      <c r="BO19" s="626">
        <v>0.4</v>
      </c>
      <c r="BP19" s="626"/>
      <c r="BQ19" s="626"/>
      <c r="BR19" s="626"/>
      <c r="BS19" s="627" t="s">
        <v>138</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242</v>
      </c>
      <c r="DA19" s="626"/>
      <c r="DB19" s="626"/>
      <c r="DC19" s="626"/>
      <c r="DD19" s="632" t="s">
        <v>242</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206</v>
      </c>
      <c r="S20" s="624"/>
      <c r="T20" s="624"/>
      <c r="U20" s="624"/>
      <c r="V20" s="624"/>
      <c r="W20" s="624"/>
      <c r="X20" s="624"/>
      <c r="Y20" s="625"/>
      <c r="Z20" s="626">
        <v>0</v>
      </c>
      <c r="AA20" s="626"/>
      <c r="AB20" s="626"/>
      <c r="AC20" s="626"/>
      <c r="AD20" s="627">
        <v>206</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8533</v>
      </c>
      <c r="BH20" s="624"/>
      <c r="BI20" s="624"/>
      <c r="BJ20" s="624"/>
      <c r="BK20" s="624"/>
      <c r="BL20" s="624"/>
      <c r="BM20" s="624"/>
      <c r="BN20" s="625"/>
      <c r="BO20" s="626">
        <v>0.4</v>
      </c>
      <c r="BP20" s="626"/>
      <c r="BQ20" s="626"/>
      <c r="BR20" s="626"/>
      <c r="BS20" s="627" t="s">
        <v>129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7689987</v>
      </c>
      <c r="CS20" s="624"/>
      <c r="CT20" s="624"/>
      <c r="CU20" s="624"/>
      <c r="CV20" s="624"/>
      <c r="CW20" s="624"/>
      <c r="CX20" s="624"/>
      <c r="CY20" s="625"/>
      <c r="CZ20" s="626">
        <v>100</v>
      </c>
      <c r="DA20" s="626"/>
      <c r="DB20" s="626"/>
      <c r="DC20" s="626"/>
      <c r="DD20" s="632">
        <v>1685672</v>
      </c>
      <c r="DE20" s="624"/>
      <c r="DF20" s="624"/>
      <c r="DG20" s="624"/>
      <c r="DH20" s="624"/>
      <c r="DI20" s="624"/>
      <c r="DJ20" s="624"/>
      <c r="DK20" s="624"/>
      <c r="DL20" s="624"/>
      <c r="DM20" s="624"/>
      <c r="DN20" s="624"/>
      <c r="DO20" s="624"/>
      <c r="DP20" s="625"/>
      <c r="DQ20" s="632">
        <v>4490615</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1488559</v>
      </c>
      <c r="S21" s="624"/>
      <c r="T21" s="624"/>
      <c r="U21" s="624"/>
      <c r="V21" s="624"/>
      <c r="W21" s="624"/>
      <c r="X21" s="624"/>
      <c r="Y21" s="625"/>
      <c r="Z21" s="626">
        <v>17.8</v>
      </c>
      <c r="AA21" s="626"/>
      <c r="AB21" s="626"/>
      <c r="AC21" s="626"/>
      <c r="AD21" s="627">
        <v>1362532</v>
      </c>
      <c r="AE21" s="627"/>
      <c r="AF21" s="627"/>
      <c r="AG21" s="627"/>
      <c r="AH21" s="627"/>
      <c r="AI21" s="627"/>
      <c r="AJ21" s="627"/>
      <c r="AK21" s="627"/>
      <c r="AL21" s="628">
        <v>33.200000000000003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8533</v>
      </c>
      <c r="BH21" s="624"/>
      <c r="BI21" s="624"/>
      <c r="BJ21" s="624"/>
      <c r="BK21" s="624"/>
      <c r="BL21" s="624"/>
      <c r="BM21" s="624"/>
      <c r="BN21" s="625"/>
      <c r="BO21" s="626">
        <v>0.4</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1362532</v>
      </c>
      <c r="S22" s="624"/>
      <c r="T22" s="624"/>
      <c r="U22" s="624"/>
      <c r="V22" s="624"/>
      <c r="W22" s="624"/>
      <c r="X22" s="624"/>
      <c r="Y22" s="625"/>
      <c r="Z22" s="626">
        <v>16.3</v>
      </c>
      <c r="AA22" s="626"/>
      <c r="AB22" s="626"/>
      <c r="AC22" s="626"/>
      <c r="AD22" s="627">
        <v>1362532</v>
      </c>
      <c r="AE22" s="627"/>
      <c r="AF22" s="627"/>
      <c r="AG22" s="627"/>
      <c r="AH22" s="627"/>
      <c r="AI22" s="627"/>
      <c r="AJ22" s="627"/>
      <c r="AK22" s="627"/>
      <c r="AL22" s="628">
        <v>33.200000000000003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129</v>
      </c>
      <c r="BP22" s="626"/>
      <c r="BQ22" s="626"/>
      <c r="BR22" s="626"/>
      <c r="BS22" s="627" t="s">
        <v>242</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126027</v>
      </c>
      <c r="S23" s="624"/>
      <c r="T23" s="624"/>
      <c r="U23" s="624"/>
      <c r="V23" s="624"/>
      <c r="W23" s="624"/>
      <c r="X23" s="624"/>
      <c r="Y23" s="625"/>
      <c r="Z23" s="626">
        <v>1.5</v>
      </c>
      <c r="AA23" s="626"/>
      <c r="AB23" s="626"/>
      <c r="AC23" s="626"/>
      <c r="AD23" s="627" t="s">
        <v>129</v>
      </c>
      <c r="AE23" s="627"/>
      <c r="AF23" s="627"/>
      <c r="AG23" s="627"/>
      <c r="AH23" s="627"/>
      <c r="AI23" s="627"/>
      <c r="AJ23" s="627"/>
      <c r="AK23" s="627"/>
      <c r="AL23" s="628" t="s">
        <v>242</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242</v>
      </c>
      <c r="BP23" s="626"/>
      <c r="BQ23" s="626"/>
      <c r="BR23" s="626"/>
      <c r="BS23" s="627" t="s">
        <v>138</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242</v>
      </c>
      <c r="AA24" s="626"/>
      <c r="AB24" s="626"/>
      <c r="AC24" s="626"/>
      <c r="AD24" s="627" t="s">
        <v>242</v>
      </c>
      <c r="AE24" s="627"/>
      <c r="AF24" s="627"/>
      <c r="AG24" s="627"/>
      <c r="AH24" s="627"/>
      <c r="AI24" s="627"/>
      <c r="AJ24" s="627"/>
      <c r="AK24" s="627"/>
      <c r="AL24" s="628" t="s">
        <v>242</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129</v>
      </c>
      <c r="BP24" s="626"/>
      <c r="BQ24" s="626"/>
      <c r="BR24" s="626"/>
      <c r="BS24" s="627" t="s">
        <v>242</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3110255</v>
      </c>
      <c r="CS24" s="613"/>
      <c r="CT24" s="613"/>
      <c r="CU24" s="613"/>
      <c r="CV24" s="613"/>
      <c r="CW24" s="613"/>
      <c r="CX24" s="613"/>
      <c r="CY24" s="614"/>
      <c r="CZ24" s="617">
        <v>40.4</v>
      </c>
      <c r="DA24" s="618"/>
      <c r="DB24" s="618"/>
      <c r="DC24" s="634"/>
      <c r="DD24" s="653">
        <v>1960064</v>
      </c>
      <c r="DE24" s="613"/>
      <c r="DF24" s="613"/>
      <c r="DG24" s="613"/>
      <c r="DH24" s="613"/>
      <c r="DI24" s="613"/>
      <c r="DJ24" s="613"/>
      <c r="DK24" s="614"/>
      <c r="DL24" s="653">
        <v>1956459</v>
      </c>
      <c r="DM24" s="613"/>
      <c r="DN24" s="613"/>
      <c r="DO24" s="613"/>
      <c r="DP24" s="613"/>
      <c r="DQ24" s="613"/>
      <c r="DR24" s="613"/>
      <c r="DS24" s="613"/>
      <c r="DT24" s="613"/>
      <c r="DU24" s="613"/>
      <c r="DV24" s="614"/>
      <c r="DW24" s="617">
        <v>46.4</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4176298</v>
      </c>
      <c r="S25" s="624"/>
      <c r="T25" s="624"/>
      <c r="U25" s="624"/>
      <c r="V25" s="624"/>
      <c r="W25" s="624"/>
      <c r="X25" s="624"/>
      <c r="Y25" s="625"/>
      <c r="Z25" s="626">
        <v>49.9</v>
      </c>
      <c r="AA25" s="626"/>
      <c r="AB25" s="626"/>
      <c r="AC25" s="626"/>
      <c r="AD25" s="627">
        <v>4050271</v>
      </c>
      <c r="AE25" s="627"/>
      <c r="AF25" s="627"/>
      <c r="AG25" s="627"/>
      <c r="AH25" s="627"/>
      <c r="AI25" s="627"/>
      <c r="AJ25" s="627"/>
      <c r="AK25" s="627"/>
      <c r="AL25" s="628">
        <v>98.7</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242</v>
      </c>
      <c r="BP25" s="626"/>
      <c r="BQ25" s="626"/>
      <c r="BR25" s="626"/>
      <c r="BS25" s="627" t="s">
        <v>129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979947</v>
      </c>
      <c r="CS25" s="654"/>
      <c r="CT25" s="654"/>
      <c r="CU25" s="654"/>
      <c r="CV25" s="654"/>
      <c r="CW25" s="654"/>
      <c r="CX25" s="654"/>
      <c r="CY25" s="655"/>
      <c r="CZ25" s="628">
        <v>12.7</v>
      </c>
      <c r="DA25" s="656"/>
      <c r="DB25" s="656"/>
      <c r="DC25" s="658"/>
      <c r="DD25" s="632">
        <v>873340</v>
      </c>
      <c r="DE25" s="654"/>
      <c r="DF25" s="654"/>
      <c r="DG25" s="654"/>
      <c r="DH25" s="654"/>
      <c r="DI25" s="654"/>
      <c r="DJ25" s="654"/>
      <c r="DK25" s="655"/>
      <c r="DL25" s="632">
        <v>870734</v>
      </c>
      <c r="DM25" s="654"/>
      <c r="DN25" s="654"/>
      <c r="DO25" s="654"/>
      <c r="DP25" s="654"/>
      <c r="DQ25" s="654"/>
      <c r="DR25" s="654"/>
      <c r="DS25" s="654"/>
      <c r="DT25" s="654"/>
      <c r="DU25" s="654"/>
      <c r="DV25" s="655"/>
      <c r="DW25" s="628">
        <v>20.6</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1874</v>
      </c>
      <c r="S26" s="624"/>
      <c r="T26" s="624"/>
      <c r="U26" s="624"/>
      <c r="V26" s="624"/>
      <c r="W26" s="624"/>
      <c r="X26" s="624"/>
      <c r="Y26" s="625"/>
      <c r="Z26" s="626">
        <v>0</v>
      </c>
      <c r="AA26" s="626"/>
      <c r="AB26" s="626"/>
      <c r="AC26" s="626"/>
      <c r="AD26" s="627">
        <v>1874</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138</v>
      </c>
      <c r="BH26" s="624"/>
      <c r="BI26" s="624"/>
      <c r="BJ26" s="624"/>
      <c r="BK26" s="624"/>
      <c r="BL26" s="624"/>
      <c r="BM26" s="624"/>
      <c r="BN26" s="625"/>
      <c r="BO26" s="626" t="s">
        <v>242</v>
      </c>
      <c r="BP26" s="626"/>
      <c r="BQ26" s="626"/>
      <c r="BR26" s="626"/>
      <c r="BS26" s="627" t="s">
        <v>138</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477318</v>
      </c>
      <c r="CS26" s="624"/>
      <c r="CT26" s="624"/>
      <c r="CU26" s="624"/>
      <c r="CV26" s="624"/>
      <c r="CW26" s="624"/>
      <c r="CX26" s="624"/>
      <c r="CY26" s="625"/>
      <c r="CZ26" s="628">
        <v>6.2</v>
      </c>
      <c r="DA26" s="656"/>
      <c r="DB26" s="656"/>
      <c r="DC26" s="658"/>
      <c r="DD26" s="632">
        <v>429040</v>
      </c>
      <c r="DE26" s="624"/>
      <c r="DF26" s="624"/>
      <c r="DG26" s="624"/>
      <c r="DH26" s="624"/>
      <c r="DI26" s="624"/>
      <c r="DJ26" s="624"/>
      <c r="DK26" s="625"/>
      <c r="DL26" s="632" t="s">
        <v>242</v>
      </c>
      <c r="DM26" s="624"/>
      <c r="DN26" s="624"/>
      <c r="DO26" s="624"/>
      <c r="DP26" s="624"/>
      <c r="DQ26" s="624"/>
      <c r="DR26" s="624"/>
      <c r="DS26" s="624"/>
      <c r="DT26" s="624"/>
      <c r="DU26" s="624"/>
      <c r="DV26" s="625"/>
      <c r="DW26" s="628" t="s">
        <v>242</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46838</v>
      </c>
      <c r="S27" s="624"/>
      <c r="T27" s="624"/>
      <c r="U27" s="624"/>
      <c r="V27" s="624"/>
      <c r="W27" s="624"/>
      <c r="X27" s="624"/>
      <c r="Y27" s="625"/>
      <c r="Z27" s="626">
        <v>0.6</v>
      </c>
      <c r="AA27" s="626"/>
      <c r="AB27" s="626"/>
      <c r="AC27" s="626"/>
      <c r="AD27" s="627" t="s">
        <v>242</v>
      </c>
      <c r="AE27" s="627"/>
      <c r="AF27" s="627"/>
      <c r="AG27" s="627"/>
      <c r="AH27" s="627"/>
      <c r="AI27" s="627"/>
      <c r="AJ27" s="627"/>
      <c r="AK27" s="627"/>
      <c r="AL27" s="628" t="s">
        <v>129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2222552</v>
      </c>
      <c r="BH27" s="624"/>
      <c r="BI27" s="624"/>
      <c r="BJ27" s="624"/>
      <c r="BK27" s="624"/>
      <c r="BL27" s="624"/>
      <c r="BM27" s="624"/>
      <c r="BN27" s="625"/>
      <c r="BO27" s="626">
        <v>100</v>
      </c>
      <c r="BP27" s="626"/>
      <c r="BQ27" s="626"/>
      <c r="BR27" s="626"/>
      <c r="BS27" s="627">
        <v>66844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1410536</v>
      </c>
      <c r="CS27" s="654"/>
      <c r="CT27" s="654"/>
      <c r="CU27" s="654"/>
      <c r="CV27" s="654"/>
      <c r="CW27" s="654"/>
      <c r="CX27" s="654"/>
      <c r="CY27" s="655"/>
      <c r="CZ27" s="628">
        <v>18.3</v>
      </c>
      <c r="DA27" s="656"/>
      <c r="DB27" s="656"/>
      <c r="DC27" s="658"/>
      <c r="DD27" s="632">
        <v>411846</v>
      </c>
      <c r="DE27" s="654"/>
      <c r="DF27" s="654"/>
      <c r="DG27" s="654"/>
      <c r="DH27" s="654"/>
      <c r="DI27" s="654"/>
      <c r="DJ27" s="654"/>
      <c r="DK27" s="655"/>
      <c r="DL27" s="632">
        <v>410847</v>
      </c>
      <c r="DM27" s="654"/>
      <c r="DN27" s="654"/>
      <c r="DO27" s="654"/>
      <c r="DP27" s="654"/>
      <c r="DQ27" s="654"/>
      <c r="DR27" s="654"/>
      <c r="DS27" s="654"/>
      <c r="DT27" s="654"/>
      <c r="DU27" s="654"/>
      <c r="DV27" s="655"/>
      <c r="DW27" s="628">
        <v>9.6999999999999993</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144987</v>
      </c>
      <c r="S28" s="624"/>
      <c r="T28" s="624"/>
      <c r="U28" s="624"/>
      <c r="V28" s="624"/>
      <c r="W28" s="624"/>
      <c r="X28" s="624"/>
      <c r="Y28" s="625"/>
      <c r="Z28" s="626">
        <v>1.7</v>
      </c>
      <c r="AA28" s="626"/>
      <c r="AB28" s="626"/>
      <c r="AC28" s="626"/>
      <c r="AD28" s="627" t="s">
        <v>242</v>
      </c>
      <c r="AE28" s="627"/>
      <c r="AF28" s="627"/>
      <c r="AG28" s="627"/>
      <c r="AH28" s="627"/>
      <c r="AI28" s="627"/>
      <c r="AJ28" s="627"/>
      <c r="AK28" s="627"/>
      <c r="AL28" s="628" t="s">
        <v>138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719772</v>
      </c>
      <c r="CS28" s="624"/>
      <c r="CT28" s="624"/>
      <c r="CU28" s="624"/>
      <c r="CV28" s="624"/>
      <c r="CW28" s="624"/>
      <c r="CX28" s="624"/>
      <c r="CY28" s="625"/>
      <c r="CZ28" s="628">
        <v>9.4</v>
      </c>
      <c r="DA28" s="656"/>
      <c r="DB28" s="656"/>
      <c r="DC28" s="658"/>
      <c r="DD28" s="632">
        <v>674878</v>
      </c>
      <c r="DE28" s="624"/>
      <c r="DF28" s="624"/>
      <c r="DG28" s="624"/>
      <c r="DH28" s="624"/>
      <c r="DI28" s="624"/>
      <c r="DJ28" s="624"/>
      <c r="DK28" s="625"/>
      <c r="DL28" s="632">
        <v>674878</v>
      </c>
      <c r="DM28" s="624"/>
      <c r="DN28" s="624"/>
      <c r="DO28" s="624"/>
      <c r="DP28" s="624"/>
      <c r="DQ28" s="624"/>
      <c r="DR28" s="624"/>
      <c r="DS28" s="624"/>
      <c r="DT28" s="624"/>
      <c r="DU28" s="624"/>
      <c r="DV28" s="625"/>
      <c r="DW28" s="628">
        <v>16</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7345</v>
      </c>
      <c r="S29" s="624"/>
      <c r="T29" s="624"/>
      <c r="U29" s="624"/>
      <c r="V29" s="624"/>
      <c r="W29" s="624"/>
      <c r="X29" s="624"/>
      <c r="Y29" s="625"/>
      <c r="Z29" s="626">
        <v>0.1</v>
      </c>
      <c r="AA29" s="626"/>
      <c r="AB29" s="626"/>
      <c r="AC29" s="626"/>
      <c r="AD29" s="627" t="s">
        <v>138</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719772</v>
      </c>
      <c r="CS29" s="654"/>
      <c r="CT29" s="654"/>
      <c r="CU29" s="654"/>
      <c r="CV29" s="654"/>
      <c r="CW29" s="654"/>
      <c r="CX29" s="654"/>
      <c r="CY29" s="655"/>
      <c r="CZ29" s="628">
        <v>9.4</v>
      </c>
      <c r="DA29" s="656"/>
      <c r="DB29" s="656"/>
      <c r="DC29" s="658"/>
      <c r="DD29" s="632">
        <v>674878</v>
      </c>
      <c r="DE29" s="654"/>
      <c r="DF29" s="654"/>
      <c r="DG29" s="654"/>
      <c r="DH29" s="654"/>
      <c r="DI29" s="654"/>
      <c r="DJ29" s="654"/>
      <c r="DK29" s="655"/>
      <c r="DL29" s="632">
        <v>674878</v>
      </c>
      <c r="DM29" s="654"/>
      <c r="DN29" s="654"/>
      <c r="DO29" s="654"/>
      <c r="DP29" s="654"/>
      <c r="DQ29" s="654"/>
      <c r="DR29" s="654"/>
      <c r="DS29" s="654"/>
      <c r="DT29" s="654"/>
      <c r="DU29" s="654"/>
      <c r="DV29" s="655"/>
      <c r="DW29" s="628">
        <v>16</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1735302</v>
      </c>
      <c r="S30" s="624"/>
      <c r="T30" s="624"/>
      <c r="U30" s="624"/>
      <c r="V30" s="624"/>
      <c r="W30" s="624"/>
      <c r="X30" s="624"/>
      <c r="Y30" s="625"/>
      <c r="Z30" s="626">
        <v>20.7</v>
      </c>
      <c r="AA30" s="626"/>
      <c r="AB30" s="626"/>
      <c r="AC30" s="626"/>
      <c r="AD30" s="627" t="s">
        <v>242</v>
      </c>
      <c r="AE30" s="627"/>
      <c r="AF30" s="627"/>
      <c r="AG30" s="627"/>
      <c r="AH30" s="627"/>
      <c r="AI30" s="627"/>
      <c r="AJ30" s="627"/>
      <c r="AK30" s="627"/>
      <c r="AL30" s="628" t="s">
        <v>138</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700889</v>
      </c>
      <c r="CS30" s="624"/>
      <c r="CT30" s="624"/>
      <c r="CU30" s="624"/>
      <c r="CV30" s="624"/>
      <c r="CW30" s="624"/>
      <c r="CX30" s="624"/>
      <c r="CY30" s="625"/>
      <c r="CZ30" s="628">
        <v>9.1</v>
      </c>
      <c r="DA30" s="656"/>
      <c r="DB30" s="656"/>
      <c r="DC30" s="658"/>
      <c r="DD30" s="632">
        <v>660424</v>
      </c>
      <c r="DE30" s="624"/>
      <c r="DF30" s="624"/>
      <c r="DG30" s="624"/>
      <c r="DH30" s="624"/>
      <c r="DI30" s="624"/>
      <c r="DJ30" s="624"/>
      <c r="DK30" s="625"/>
      <c r="DL30" s="632">
        <v>660424</v>
      </c>
      <c r="DM30" s="624"/>
      <c r="DN30" s="624"/>
      <c r="DO30" s="624"/>
      <c r="DP30" s="624"/>
      <c r="DQ30" s="624"/>
      <c r="DR30" s="624"/>
      <c r="DS30" s="624"/>
      <c r="DT30" s="624"/>
      <c r="DU30" s="624"/>
      <c r="DV30" s="625"/>
      <c r="DW30" s="628">
        <v>15.7</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242</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129</v>
      </c>
      <c r="AM31" s="629"/>
      <c r="AN31" s="629"/>
      <c r="AO31" s="630"/>
      <c r="AP31" s="667" t="s">
        <v>314</v>
      </c>
      <c r="AQ31" s="668"/>
      <c r="AR31" s="668"/>
      <c r="AS31" s="668"/>
      <c r="AT31" s="673" t="s">
        <v>315</v>
      </c>
      <c r="AU31" s="218"/>
      <c r="AV31" s="218"/>
      <c r="AW31" s="218"/>
      <c r="AX31" s="609" t="s">
        <v>188</v>
      </c>
      <c r="AY31" s="610"/>
      <c r="AZ31" s="610"/>
      <c r="BA31" s="610"/>
      <c r="BB31" s="610"/>
      <c r="BC31" s="610"/>
      <c r="BD31" s="610"/>
      <c r="BE31" s="610"/>
      <c r="BF31" s="611"/>
      <c r="BG31" s="676">
        <v>99.6</v>
      </c>
      <c r="BH31" s="677"/>
      <c r="BI31" s="677"/>
      <c r="BJ31" s="677"/>
      <c r="BK31" s="677"/>
      <c r="BL31" s="677"/>
      <c r="BM31" s="618">
        <v>98.3</v>
      </c>
      <c r="BN31" s="677"/>
      <c r="BO31" s="677"/>
      <c r="BP31" s="677"/>
      <c r="BQ31" s="678"/>
      <c r="BR31" s="676">
        <v>99.6</v>
      </c>
      <c r="BS31" s="677"/>
      <c r="BT31" s="677"/>
      <c r="BU31" s="677"/>
      <c r="BV31" s="677"/>
      <c r="BW31" s="677"/>
      <c r="BX31" s="618">
        <v>98.1</v>
      </c>
      <c r="BY31" s="677"/>
      <c r="BZ31" s="677"/>
      <c r="CA31" s="677"/>
      <c r="CB31" s="678"/>
      <c r="CD31" s="663"/>
      <c r="CE31" s="664"/>
      <c r="CF31" s="620" t="s">
        <v>316</v>
      </c>
      <c r="CG31" s="621"/>
      <c r="CH31" s="621"/>
      <c r="CI31" s="621"/>
      <c r="CJ31" s="621"/>
      <c r="CK31" s="621"/>
      <c r="CL31" s="621"/>
      <c r="CM31" s="621"/>
      <c r="CN31" s="621"/>
      <c r="CO31" s="621"/>
      <c r="CP31" s="621"/>
      <c r="CQ31" s="622"/>
      <c r="CR31" s="623">
        <v>18883</v>
      </c>
      <c r="CS31" s="654"/>
      <c r="CT31" s="654"/>
      <c r="CU31" s="654"/>
      <c r="CV31" s="654"/>
      <c r="CW31" s="654"/>
      <c r="CX31" s="654"/>
      <c r="CY31" s="655"/>
      <c r="CZ31" s="628">
        <v>0.2</v>
      </c>
      <c r="DA31" s="656"/>
      <c r="DB31" s="656"/>
      <c r="DC31" s="658"/>
      <c r="DD31" s="632">
        <v>14454</v>
      </c>
      <c r="DE31" s="654"/>
      <c r="DF31" s="654"/>
      <c r="DG31" s="654"/>
      <c r="DH31" s="654"/>
      <c r="DI31" s="654"/>
      <c r="DJ31" s="654"/>
      <c r="DK31" s="655"/>
      <c r="DL31" s="632">
        <v>14454</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454279</v>
      </c>
      <c r="S32" s="624"/>
      <c r="T32" s="624"/>
      <c r="U32" s="624"/>
      <c r="V32" s="624"/>
      <c r="W32" s="624"/>
      <c r="X32" s="624"/>
      <c r="Y32" s="625"/>
      <c r="Z32" s="626">
        <v>5.4</v>
      </c>
      <c r="AA32" s="626"/>
      <c r="AB32" s="626"/>
      <c r="AC32" s="626"/>
      <c r="AD32" s="627" t="s">
        <v>138</v>
      </c>
      <c r="AE32" s="627"/>
      <c r="AF32" s="627"/>
      <c r="AG32" s="627"/>
      <c r="AH32" s="627"/>
      <c r="AI32" s="627"/>
      <c r="AJ32" s="627"/>
      <c r="AK32" s="627"/>
      <c r="AL32" s="628" t="s">
        <v>129</v>
      </c>
      <c r="AM32" s="629"/>
      <c r="AN32" s="629"/>
      <c r="AO32" s="630"/>
      <c r="AP32" s="669"/>
      <c r="AQ32" s="670"/>
      <c r="AR32" s="670"/>
      <c r="AS32" s="670"/>
      <c r="AT32" s="674"/>
      <c r="AU32" s="214" t="s">
        <v>318</v>
      </c>
      <c r="AX32" s="620" t="s">
        <v>319</v>
      </c>
      <c r="AY32" s="621"/>
      <c r="AZ32" s="621"/>
      <c r="BA32" s="621"/>
      <c r="BB32" s="621"/>
      <c r="BC32" s="621"/>
      <c r="BD32" s="621"/>
      <c r="BE32" s="621"/>
      <c r="BF32" s="622"/>
      <c r="BG32" s="679">
        <v>99.5</v>
      </c>
      <c r="BH32" s="654"/>
      <c r="BI32" s="654"/>
      <c r="BJ32" s="654"/>
      <c r="BK32" s="654"/>
      <c r="BL32" s="654"/>
      <c r="BM32" s="629">
        <v>97.6</v>
      </c>
      <c r="BN32" s="654"/>
      <c r="BO32" s="654"/>
      <c r="BP32" s="654"/>
      <c r="BQ32" s="680"/>
      <c r="BR32" s="679">
        <v>99.5</v>
      </c>
      <c r="BS32" s="654"/>
      <c r="BT32" s="654"/>
      <c r="BU32" s="654"/>
      <c r="BV32" s="654"/>
      <c r="BW32" s="654"/>
      <c r="BX32" s="629">
        <v>97.5</v>
      </c>
      <c r="BY32" s="654"/>
      <c r="BZ32" s="654"/>
      <c r="CA32" s="654"/>
      <c r="CB32" s="680"/>
      <c r="CD32" s="665"/>
      <c r="CE32" s="666"/>
      <c r="CF32" s="620" t="s">
        <v>320</v>
      </c>
      <c r="CG32" s="621"/>
      <c r="CH32" s="621"/>
      <c r="CI32" s="621"/>
      <c r="CJ32" s="621"/>
      <c r="CK32" s="621"/>
      <c r="CL32" s="621"/>
      <c r="CM32" s="621"/>
      <c r="CN32" s="621"/>
      <c r="CO32" s="621"/>
      <c r="CP32" s="621"/>
      <c r="CQ32" s="622"/>
      <c r="CR32" s="623" t="s">
        <v>242</v>
      </c>
      <c r="CS32" s="624"/>
      <c r="CT32" s="624"/>
      <c r="CU32" s="624"/>
      <c r="CV32" s="624"/>
      <c r="CW32" s="624"/>
      <c r="CX32" s="624"/>
      <c r="CY32" s="625"/>
      <c r="CZ32" s="628" t="s">
        <v>129</v>
      </c>
      <c r="DA32" s="656"/>
      <c r="DB32" s="656"/>
      <c r="DC32" s="658"/>
      <c r="DD32" s="632" t="s">
        <v>242</v>
      </c>
      <c r="DE32" s="624"/>
      <c r="DF32" s="624"/>
      <c r="DG32" s="624"/>
      <c r="DH32" s="624"/>
      <c r="DI32" s="624"/>
      <c r="DJ32" s="624"/>
      <c r="DK32" s="625"/>
      <c r="DL32" s="632" t="s">
        <v>242</v>
      </c>
      <c r="DM32" s="624"/>
      <c r="DN32" s="624"/>
      <c r="DO32" s="624"/>
      <c r="DP32" s="624"/>
      <c r="DQ32" s="624"/>
      <c r="DR32" s="624"/>
      <c r="DS32" s="624"/>
      <c r="DT32" s="624"/>
      <c r="DU32" s="624"/>
      <c r="DV32" s="625"/>
      <c r="DW32" s="628" t="s">
        <v>242</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57053</v>
      </c>
      <c r="S33" s="624"/>
      <c r="T33" s="624"/>
      <c r="U33" s="624"/>
      <c r="V33" s="624"/>
      <c r="W33" s="624"/>
      <c r="X33" s="624"/>
      <c r="Y33" s="625"/>
      <c r="Z33" s="626">
        <v>0.7</v>
      </c>
      <c r="AA33" s="626"/>
      <c r="AB33" s="626"/>
      <c r="AC33" s="626"/>
      <c r="AD33" s="627">
        <v>50683</v>
      </c>
      <c r="AE33" s="627"/>
      <c r="AF33" s="627"/>
      <c r="AG33" s="627"/>
      <c r="AH33" s="627"/>
      <c r="AI33" s="627"/>
      <c r="AJ33" s="627"/>
      <c r="AK33" s="627"/>
      <c r="AL33" s="628">
        <v>1.2</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99.6</v>
      </c>
      <c r="BH33" s="682"/>
      <c r="BI33" s="682"/>
      <c r="BJ33" s="682"/>
      <c r="BK33" s="682"/>
      <c r="BL33" s="682"/>
      <c r="BM33" s="683">
        <v>98.6</v>
      </c>
      <c r="BN33" s="682"/>
      <c r="BO33" s="682"/>
      <c r="BP33" s="682"/>
      <c r="BQ33" s="684"/>
      <c r="BR33" s="681">
        <v>99.6</v>
      </c>
      <c r="BS33" s="682"/>
      <c r="BT33" s="682"/>
      <c r="BU33" s="682"/>
      <c r="BV33" s="682"/>
      <c r="BW33" s="682"/>
      <c r="BX33" s="683">
        <v>98.5</v>
      </c>
      <c r="BY33" s="682"/>
      <c r="BZ33" s="682"/>
      <c r="CA33" s="682"/>
      <c r="CB33" s="684"/>
      <c r="CD33" s="620" t="s">
        <v>323</v>
      </c>
      <c r="CE33" s="621"/>
      <c r="CF33" s="621"/>
      <c r="CG33" s="621"/>
      <c r="CH33" s="621"/>
      <c r="CI33" s="621"/>
      <c r="CJ33" s="621"/>
      <c r="CK33" s="621"/>
      <c r="CL33" s="621"/>
      <c r="CM33" s="621"/>
      <c r="CN33" s="621"/>
      <c r="CO33" s="621"/>
      <c r="CP33" s="621"/>
      <c r="CQ33" s="622"/>
      <c r="CR33" s="623">
        <v>2765791</v>
      </c>
      <c r="CS33" s="654"/>
      <c r="CT33" s="654"/>
      <c r="CU33" s="654"/>
      <c r="CV33" s="654"/>
      <c r="CW33" s="654"/>
      <c r="CX33" s="654"/>
      <c r="CY33" s="655"/>
      <c r="CZ33" s="628">
        <v>36</v>
      </c>
      <c r="DA33" s="656"/>
      <c r="DB33" s="656"/>
      <c r="DC33" s="658"/>
      <c r="DD33" s="632">
        <v>2229749</v>
      </c>
      <c r="DE33" s="654"/>
      <c r="DF33" s="654"/>
      <c r="DG33" s="654"/>
      <c r="DH33" s="654"/>
      <c r="DI33" s="654"/>
      <c r="DJ33" s="654"/>
      <c r="DK33" s="655"/>
      <c r="DL33" s="632">
        <v>1666400</v>
      </c>
      <c r="DM33" s="654"/>
      <c r="DN33" s="654"/>
      <c r="DO33" s="654"/>
      <c r="DP33" s="654"/>
      <c r="DQ33" s="654"/>
      <c r="DR33" s="654"/>
      <c r="DS33" s="654"/>
      <c r="DT33" s="654"/>
      <c r="DU33" s="654"/>
      <c r="DV33" s="655"/>
      <c r="DW33" s="628">
        <v>39.5</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9741</v>
      </c>
      <c r="S34" s="624"/>
      <c r="T34" s="624"/>
      <c r="U34" s="624"/>
      <c r="V34" s="624"/>
      <c r="W34" s="624"/>
      <c r="X34" s="624"/>
      <c r="Y34" s="625"/>
      <c r="Z34" s="626">
        <v>0.1</v>
      </c>
      <c r="AA34" s="626"/>
      <c r="AB34" s="626"/>
      <c r="AC34" s="626"/>
      <c r="AD34" s="627" t="s">
        <v>242</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983117</v>
      </c>
      <c r="CS34" s="624"/>
      <c r="CT34" s="624"/>
      <c r="CU34" s="624"/>
      <c r="CV34" s="624"/>
      <c r="CW34" s="624"/>
      <c r="CX34" s="624"/>
      <c r="CY34" s="625"/>
      <c r="CZ34" s="628">
        <v>12.8</v>
      </c>
      <c r="DA34" s="656"/>
      <c r="DB34" s="656"/>
      <c r="DC34" s="658"/>
      <c r="DD34" s="632">
        <v>703108</v>
      </c>
      <c r="DE34" s="624"/>
      <c r="DF34" s="624"/>
      <c r="DG34" s="624"/>
      <c r="DH34" s="624"/>
      <c r="DI34" s="624"/>
      <c r="DJ34" s="624"/>
      <c r="DK34" s="625"/>
      <c r="DL34" s="632">
        <v>616949</v>
      </c>
      <c r="DM34" s="624"/>
      <c r="DN34" s="624"/>
      <c r="DO34" s="624"/>
      <c r="DP34" s="624"/>
      <c r="DQ34" s="624"/>
      <c r="DR34" s="624"/>
      <c r="DS34" s="624"/>
      <c r="DT34" s="624"/>
      <c r="DU34" s="624"/>
      <c r="DV34" s="625"/>
      <c r="DW34" s="628">
        <v>14.6</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15645</v>
      </c>
      <c r="S35" s="624"/>
      <c r="T35" s="624"/>
      <c r="U35" s="624"/>
      <c r="V35" s="624"/>
      <c r="W35" s="624"/>
      <c r="X35" s="624"/>
      <c r="Y35" s="625"/>
      <c r="Z35" s="626">
        <v>0.2</v>
      </c>
      <c r="AA35" s="626"/>
      <c r="AB35" s="626"/>
      <c r="AC35" s="626"/>
      <c r="AD35" s="627" t="s">
        <v>129</v>
      </c>
      <c r="AE35" s="627"/>
      <c r="AF35" s="627"/>
      <c r="AG35" s="627"/>
      <c r="AH35" s="627"/>
      <c r="AI35" s="627"/>
      <c r="AJ35" s="627"/>
      <c r="AK35" s="627"/>
      <c r="AL35" s="628" t="s">
        <v>242</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92764</v>
      </c>
      <c r="CS35" s="654"/>
      <c r="CT35" s="654"/>
      <c r="CU35" s="654"/>
      <c r="CV35" s="654"/>
      <c r="CW35" s="654"/>
      <c r="CX35" s="654"/>
      <c r="CY35" s="655"/>
      <c r="CZ35" s="628">
        <v>1.2</v>
      </c>
      <c r="DA35" s="656"/>
      <c r="DB35" s="656"/>
      <c r="DC35" s="658"/>
      <c r="DD35" s="632">
        <v>58140</v>
      </c>
      <c r="DE35" s="654"/>
      <c r="DF35" s="654"/>
      <c r="DG35" s="654"/>
      <c r="DH35" s="654"/>
      <c r="DI35" s="654"/>
      <c r="DJ35" s="654"/>
      <c r="DK35" s="655"/>
      <c r="DL35" s="632">
        <v>58140</v>
      </c>
      <c r="DM35" s="654"/>
      <c r="DN35" s="654"/>
      <c r="DO35" s="654"/>
      <c r="DP35" s="654"/>
      <c r="DQ35" s="654"/>
      <c r="DR35" s="654"/>
      <c r="DS35" s="654"/>
      <c r="DT35" s="654"/>
      <c r="DU35" s="654"/>
      <c r="DV35" s="655"/>
      <c r="DW35" s="628">
        <v>1.4</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1154300</v>
      </c>
      <c r="S36" s="624"/>
      <c r="T36" s="624"/>
      <c r="U36" s="624"/>
      <c r="V36" s="624"/>
      <c r="W36" s="624"/>
      <c r="X36" s="624"/>
      <c r="Y36" s="625"/>
      <c r="Z36" s="626">
        <v>13.8</v>
      </c>
      <c r="AA36" s="626"/>
      <c r="AB36" s="626"/>
      <c r="AC36" s="626"/>
      <c r="AD36" s="627" t="s">
        <v>242</v>
      </c>
      <c r="AE36" s="627"/>
      <c r="AF36" s="627"/>
      <c r="AG36" s="627"/>
      <c r="AH36" s="627"/>
      <c r="AI36" s="627"/>
      <c r="AJ36" s="627"/>
      <c r="AK36" s="627"/>
      <c r="AL36" s="628" t="s">
        <v>129</v>
      </c>
      <c r="AM36" s="629"/>
      <c r="AN36" s="629"/>
      <c r="AO36" s="630"/>
      <c r="AP36" s="222"/>
      <c r="AQ36" s="685" t="s">
        <v>331</v>
      </c>
      <c r="AR36" s="686"/>
      <c r="AS36" s="686"/>
      <c r="AT36" s="686"/>
      <c r="AU36" s="686"/>
      <c r="AV36" s="686"/>
      <c r="AW36" s="686"/>
      <c r="AX36" s="686"/>
      <c r="AY36" s="687"/>
      <c r="AZ36" s="612">
        <v>773095</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178995</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678714</v>
      </c>
      <c r="CS36" s="624"/>
      <c r="CT36" s="624"/>
      <c r="CU36" s="624"/>
      <c r="CV36" s="624"/>
      <c r="CW36" s="624"/>
      <c r="CX36" s="624"/>
      <c r="CY36" s="625"/>
      <c r="CZ36" s="628">
        <v>8.8000000000000007</v>
      </c>
      <c r="DA36" s="656"/>
      <c r="DB36" s="656"/>
      <c r="DC36" s="658"/>
      <c r="DD36" s="632">
        <v>600561</v>
      </c>
      <c r="DE36" s="624"/>
      <c r="DF36" s="624"/>
      <c r="DG36" s="624"/>
      <c r="DH36" s="624"/>
      <c r="DI36" s="624"/>
      <c r="DJ36" s="624"/>
      <c r="DK36" s="625"/>
      <c r="DL36" s="632">
        <v>367718</v>
      </c>
      <c r="DM36" s="624"/>
      <c r="DN36" s="624"/>
      <c r="DO36" s="624"/>
      <c r="DP36" s="624"/>
      <c r="DQ36" s="624"/>
      <c r="DR36" s="624"/>
      <c r="DS36" s="624"/>
      <c r="DT36" s="624"/>
      <c r="DU36" s="624"/>
      <c r="DV36" s="625"/>
      <c r="DW36" s="628">
        <v>8.6999999999999993</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240721</v>
      </c>
      <c r="S37" s="624"/>
      <c r="T37" s="624"/>
      <c r="U37" s="624"/>
      <c r="V37" s="624"/>
      <c r="W37" s="624"/>
      <c r="X37" s="624"/>
      <c r="Y37" s="625"/>
      <c r="Z37" s="626">
        <v>2.9</v>
      </c>
      <c r="AA37" s="626"/>
      <c r="AB37" s="626"/>
      <c r="AC37" s="626"/>
      <c r="AD37" s="627">
        <v>2600</v>
      </c>
      <c r="AE37" s="627"/>
      <c r="AF37" s="627"/>
      <c r="AG37" s="627"/>
      <c r="AH37" s="627"/>
      <c r="AI37" s="627"/>
      <c r="AJ37" s="627"/>
      <c r="AK37" s="627"/>
      <c r="AL37" s="628">
        <v>0.1</v>
      </c>
      <c r="AM37" s="629"/>
      <c r="AN37" s="629"/>
      <c r="AO37" s="630"/>
      <c r="AQ37" s="689" t="s">
        <v>335</v>
      </c>
      <c r="AR37" s="690"/>
      <c r="AS37" s="690"/>
      <c r="AT37" s="690"/>
      <c r="AU37" s="690"/>
      <c r="AV37" s="690"/>
      <c r="AW37" s="690"/>
      <c r="AX37" s="690"/>
      <c r="AY37" s="691"/>
      <c r="AZ37" s="623">
        <v>249295</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162858</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130823</v>
      </c>
      <c r="CS37" s="654"/>
      <c r="CT37" s="654"/>
      <c r="CU37" s="654"/>
      <c r="CV37" s="654"/>
      <c r="CW37" s="654"/>
      <c r="CX37" s="654"/>
      <c r="CY37" s="655"/>
      <c r="CZ37" s="628">
        <v>1.7</v>
      </c>
      <c r="DA37" s="656"/>
      <c r="DB37" s="656"/>
      <c r="DC37" s="658"/>
      <c r="DD37" s="632">
        <v>130797</v>
      </c>
      <c r="DE37" s="654"/>
      <c r="DF37" s="654"/>
      <c r="DG37" s="654"/>
      <c r="DH37" s="654"/>
      <c r="DI37" s="654"/>
      <c r="DJ37" s="654"/>
      <c r="DK37" s="655"/>
      <c r="DL37" s="632">
        <v>120508</v>
      </c>
      <c r="DM37" s="654"/>
      <c r="DN37" s="654"/>
      <c r="DO37" s="654"/>
      <c r="DP37" s="654"/>
      <c r="DQ37" s="654"/>
      <c r="DR37" s="654"/>
      <c r="DS37" s="654"/>
      <c r="DT37" s="654"/>
      <c r="DU37" s="654"/>
      <c r="DV37" s="655"/>
      <c r="DW37" s="628">
        <v>2.9</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332082</v>
      </c>
      <c r="S38" s="624"/>
      <c r="T38" s="624"/>
      <c r="U38" s="624"/>
      <c r="V38" s="624"/>
      <c r="W38" s="624"/>
      <c r="X38" s="624"/>
      <c r="Y38" s="625"/>
      <c r="Z38" s="626">
        <v>4</v>
      </c>
      <c r="AA38" s="626"/>
      <c r="AB38" s="626"/>
      <c r="AC38" s="626"/>
      <c r="AD38" s="627" t="s">
        <v>242</v>
      </c>
      <c r="AE38" s="627"/>
      <c r="AF38" s="627"/>
      <c r="AG38" s="627"/>
      <c r="AH38" s="627"/>
      <c r="AI38" s="627"/>
      <c r="AJ38" s="627"/>
      <c r="AK38" s="627"/>
      <c r="AL38" s="628" t="s">
        <v>242</v>
      </c>
      <c r="AM38" s="629"/>
      <c r="AN38" s="629"/>
      <c r="AO38" s="630"/>
      <c r="AQ38" s="689" t="s">
        <v>339</v>
      </c>
      <c r="AR38" s="690"/>
      <c r="AS38" s="690"/>
      <c r="AT38" s="690"/>
      <c r="AU38" s="690"/>
      <c r="AV38" s="690"/>
      <c r="AW38" s="690"/>
      <c r="AX38" s="690"/>
      <c r="AY38" s="691"/>
      <c r="AZ38" s="623" t="s">
        <v>242</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1465</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773095</v>
      </c>
      <c r="CS38" s="624"/>
      <c r="CT38" s="624"/>
      <c r="CU38" s="624"/>
      <c r="CV38" s="624"/>
      <c r="CW38" s="624"/>
      <c r="CX38" s="624"/>
      <c r="CY38" s="625"/>
      <c r="CZ38" s="628">
        <v>10.1</v>
      </c>
      <c r="DA38" s="656"/>
      <c r="DB38" s="656"/>
      <c r="DC38" s="658"/>
      <c r="DD38" s="632">
        <v>671937</v>
      </c>
      <c r="DE38" s="624"/>
      <c r="DF38" s="624"/>
      <c r="DG38" s="624"/>
      <c r="DH38" s="624"/>
      <c r="DI38" s="624"/>
      <c r="DJ38" s="624"/>
      <c r="DK38" s="625"/>
      <c r="DL38" s="632">
        <v>623593</v>
      </c>
      <c r="DM38" s="624"/>
      <c r="DN38" s="624"/>
      <c r="DO38" s="624"/>
      <c r="DP38" s="624"/>
      <c r="DQ38" s="624"/>
      <c r="DR38" s="624"/>
      <c r="DS38" s="624"/>
      <c r="DT38" s="624"/>
      <c r="DU38" s="624"/>
      <c r="DV38" s="625"/>
      <c r="DW38" s="628">
        <v>14.8</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242</v>
      </c>
      <c r="AA39" s="626"/>
      <c r="AB39" s="626"/>
      <c r="AC39" s="626"/>
      <c r="AD39" s="627" t="s">
        <v>129</v>
      </c>
      <c r="AE39" s="627"/>
      <c r="AF39" s="627"/>
      <c r="AG39" s="627"/>
      <c r="AH39" s="627"/>
      <c r="AI39" s="627"/>
      <c r="AJ39" s="627"/>
      <c r="AK39" s="627"/>
      <c r="AL39" s="628" t="s">
        <v>242</v>
      </c>
      <c r="AM39" s="629"/>
      <c r="AN39" s="629"/>
      <c r="AO39" s="630"/>
      <c r="AQ39" s="689" t="s">
        <v>343</v>
      </c>
      <c r="AR39" s="690"/>
      <c r="AS39" s="690"/>
      <c r="AT39" s="690"/>
      <c r="AU39" s="690"/>
      <c r="AV39" s="690"/>
      <c r="AW39" s="690"/>
      <c r="AX39" s="690"/>
      <c r="AY39" s="691"/>
      <c r="AZ39" s="623" t="s">
        <v>129</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2149</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199101</v>
      </c>
      <c r="CS39" s="654"/>
      <c r="CT39" s="654"/>
      <c r="CU39" s="654"/>
      <c r="CV39" s="654"/>
      <c r="CW39" s="654"/>
      <c r="CX39" s="654"/>
      <c r="CY39" s="655"/>
      <c r="CZ39" s="628">
        <v>2.6</v>
      </c>
      <c r="DA39" s="656"/>
      <c r="DB39" s="656"/>
      <c r="DC39" s="658"/>
      <c r="DD39" s="632">
        <v>196003</v>
      </c>
      <c r="DE39" s="654"/>
      <c r="DF39" s="654"/>
      <c r="DG39" s="654"/>
      <c r="DH39" s="654"/>
      <c r="DI39" s="654"/>
      <c r="DJ39" s="654"/>
      <c r="DK39" s="655"/>
      <c r="DL39" s="632" t="s">
        <v>242</v>
      </c>
      <c r="DM39" s="654"/>
      <c r="DN39" s="654"/>
      <c r="DO39" s="654"/>
      <c r="DP39" s="654"/>
      <c r="DQ39" s="654"/>
      <c r="DR39" s="654"/>
      <c r="DS39" s="654"/>
      <c r="DT39" s="654"/>
      <c r="DU39" s="654"/>
      <c r="DV39" s="655"/>
      <c r="DW39" s="628" t="s">
        <v>138</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112982</v>
      </c>
      <c r="S40" s="624"/>
      <c r="T40" s="624"/>
      <c r="U40" s="624"/>
      <c r="V40" s="624"/>
      <c r="W40" s="624"/>
      <c r="X40" s="624"/>
      <c r="Y40" s="625"/>
      <c r="Z40" s="626">
        <v>1.3</v>
      </c>
      <c r="AA40" s="626"/>
      <c r="AB40" s="626"/>
      <c r="AC40" s="626"/>
      <c r="AD40" s="627" t="s">
        <v>138</v>
      </c>
      <c r="AE40" s="627"/>
      <c r="AF40" s="627"/>
      <c r="AG40" s="627"/>
      <c r="AH40" s="627"/>
      <c r="AI40" s="627"/>
      <c r="AJ40" s="627"/>
      <c r="AK40" s="627"/>
      <c r="AL40" s="628" t="s">
        <v>138</v>
      </c>
      <c r="AM40" s="629"/>
      <c r="AN40" s="629"/>
      <c r="AO40" s="630"/>
      <c r="AQ40" s="689" t="s">
        <v>347</v>
      </c>
      <c r="AR40" s="690"/>
      <c r="AS40" s="690"/>
      <c r="AT40" s="690"/>
      <c r="AU40" s="690"/>
      <c r="AV40" s="690"/>
      <c r="AW40" s="690"/>
      <c r="AX40" s="690"/>
      <c r="AY40" s="691"/>
      <c r="AZ40" s="623" t="s">
        <v>138</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95</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39000</v>
      </c>
      <c r="CS40" s="624"/>
      <c r="CT40" s="624"/>
      <c r="CU40" s="624"/>
      <c r="CV40" s="624"/>
      <c r="CW40" s="624"/>
      <c r="CX40" s="624"/>
      <c r="CY40" s="625"/>
      <c r="CZ40" s="628">
        <v>0.5</v>
      </c>
      <c r="DA40" s="656"/>
      <c r="DB40" s="656"/>
      <c r="DC40" s="658"/>
      <c r="DD40" s="632" t="s">
        <v>242</v>
      </c>
      <c r="DE40" s="624"/>
      <c r="DF40" s="624"/>
      <c r="DG40" s="624"/>
      <c r="DH40" s="624"/>
      <c r="DI40" s="624"/>
      <c r="DJ40" s="624"/>
      <c r="DK40" s="625"/>
      <c r="DL40" s="632" t="s">
        <v>242</v>
      </c>
      <c r="DM40" s="624"/>
      <c r="DN40" s="624"/>
      <c r="DO40" s="624"/>
      <c r="DP40" s="624"/>
      <c r="DQ40" s="624"/>
      <c r="DR40" s="624"/>
      <c r="DS40" s="624"/>
      <c r="DT40" s="624"/>
      <c r="DU40" s="624"/>
      <c r="DV40" s="625"/>
      <c r="DW40" s="628" t="s">
        <v>242</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8376465</v>
      </c>
      <c r="S41" s="699"/>
      <c r="T41" s="699"/>
      <c r="U41" s="699"/>
      <c r="V41" s="699"/>
      <c r="W41" s="699"/>
      <c r="X41" s="699"/>
      <c r="Y41" s="700"/>
      <c r="Z41" s="701">
        <v>100</v>
      </c>
      <c r="AA41" s="701"/>
      <c r="AB41" s="701"/>
      <c r="AC41" s="701"/>
      <c r="AD41" s="702">
        <v>4105428</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106767</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129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242</v>
      </c>
      <c r="CS41" s="654"/>
      <c r="CT41" s="654"/>
      <c r="CU41" s="654"/>
      <c r="CV41" s="654"/>
      <c r="CW41" s="654"/>
      <c r="CX41" s="654"/>
      <c r="CY41" s="655"/>
      <c r="CZ41" s="628" t="s">
        <v>129</v>
      </c>
      <c r="DA41" s="656"/>
      <c r="DB41" s="656"/>
      <c r="DC41" s="658"/>
      <c r="DD41" s="632" t="s">
        <v>242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417033</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388</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1813941</v>
      </c>
      <c r="CS42" s="654"/>
      <c r="CT42" s="654"/>
      <c r="CU42" s="654"/>
      <c r="CV42" s="654"/>
      <c r="CW42" s="654"/>
      <c r="CX42" s="654"/>
      <c r="CY42" s="655"/>
      <c r="CZ42" s="628">
        <v>23.6</v>
      </c>
      <c r="DA42" s="656"/>
      <c r="DB42" s="656"/>
      <c r="DC42" s="658"/>
      <c r="DD42" s="632">
        <v>300802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68706</v>
      </c>
      <c r="CS43" s="654"/>
      <c r="CT43" s="654"/>
      <c r="CU43" s="654"/>
      <c r="CV43" s="654"/>
      <c r="CW43" s="654"/>
      <c r="CX43" s="654"/>
      <c r="CY43" s="655"/>
      <c r="CZ43" s="628">
        <v>0.9</v>
      </c>
      <c r="DA43" s="656"/>
      <c r="DB43" s="656"/>
      <c r="DC43" s="658"/>
      <c r="DD43" s="632">
        <v>68143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1685672</v>
      </c>
      <c r="CS44" s="624"/>
      <c r="CT44" s="624"/>
      <c r="CU44" s="624"/>
      <c r="CV44" s="624"/>
      <c r="CW44" s="624"/>
      <c r="CX44" s="624"/>
      <c r="CY44" s="625"/>
      <c r="CZ44" s="628">
        <v>21.9</v>
      </c>
      <c r="DA44" s="629"/>
      <c r="DB44" s="629"/>
      <c r="DC44" s="635"/>
      <c r="DD44" s="632">
        <v>289972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1046229</v>
      </c>
      <c r="CS45" s="654"/>
      <c r="CT45" s="654"/>
      <c r="CU45" s="654"/>
      <c r="CV45" s="654"/>
      <c r="CW45" s="654"/>
      <c r="CX45" s="654"/>
      <c r="CY45" s="655"/>
      <c r="CZ45" s="628">
        <v>13.6</v>
      </c>
      <c r="DA45" s="656"/>
      <c r="DB45" s="656"/>
      <c r="DC45" s="658"/>
      <c r="DD45" s="632">
        <v>72012</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494132</v>
      </c>
      <c r="CS46" s="624"/>
      <c r="CT46" s="624"/>
      <c r="CU46" s="624"/>
      <c r="CV46" s="624"/>
      <c r="CW46" s="624"/>
      <c r="CX46" s="624"/>
      <c r="CY46" s="625"/>
      <c r="CZ46" s="628">
        <v>6.4</v>
      </c>
      <c r="DA46" s="629"/>
      <c r="DB46" s="629"/>
      <c r="DC46" s="635"/>
      <c r="DD46" s="632">
        <v>133120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128269</v>
      </c>
      <c r="CS47" s="654"/>
      <c r="CT47" s="654"/>
      <c r="CU47" s="654"/>
      <c r="CV47" s="654"/>
      <c r="CW47" s="654"/>
      <c r="CX47" s="654"/>
      <c r="CY47" s="655"/>
      <c r="CZ47" s="628">
        <v>1.7</v>
      </c>
      <c r="DA47" s="656"/>
      <c r="DB47" s="656"/>
      <c r="DC47" s="658"/>
      <c r="DD47" s="632">
        <v>10830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242</v>
      </c>
      <c r="CS48" s="624"/>
      <c r="CT48" s="624"/>
      <c r="CU48" s="624"/>
      <c r="CV48" s="624"/>
      <c r="CW48" s="624"/>
      <c r="CX48" s="624"/>
      <c r="CY48" s="625"/>
      <c r="CZ48" s="628" t="s">
        <v>242</v>
      </c>
      <c r="DA48" s="629"/>
      <c r="DB48" s="629"/>
      <c r="DC48" s="635"/>
      <c r="DD48" s="632" t="s">
        <v>242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7689987</v>
      </c>
      <c r="CS49" s="682"/>
      <c r="CT49" s="682"/>
      <c r="CU49" s="682"/>
      <c r="CV49" s="682"/>
      <c r="CW49" s="682"/>
      <c r="CX49" s="682"/>
      <c r="CY49" s="711"/>
      <c r="CZ49" s="703">
        <v>100</v>
      </c>
      <c r="DA49" s="712"/>
      <c r="DB49" s="712"/>
      <c r="DC49" s="713"/>
      <c r="DD49" s="714">
        <v>4490615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zrpYU/htlcwUK3NXDUartAY8xU0fwJH04/hG0hQeSrz3Y6vRph7h5WoLL6Y0pnZnZVBtRHZYwBVibjGWfm3Lw==" saltValue="zCJXo7S9z3DayNvNqqNpr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8376</v>
      </c>
      <c r="R7" s="764"/>
      <c r="S7" s="764"/>
      <c r="T7" s="764"/>
      <c r="U7" s="764"/>
      <c r="V7" s="764">
        <v>7690</v>
      </c>
      <c r="W7" s="764"/>
      <c r="X7" s="764"/>
      <c r="Y7" s="764"/>
      <c r="Z7" s="764"/>
      <c r="AA7" s="764">
        <v>686</v>
      </c>
      <c r="AB7" s="764"/>
      <c r="AC7" s="764"/>
      <c r="AD7" s="764"/>
      <c r="AE7" s="765"/>
      <c r="AF7" s="766">
        <v>369</v>
      </c>
      <c r="AG7" s="767"/>
      <c r="AH7" s="767"/>
      <c r="AI7" s="767"/>
      <c r="AJ7" s="768"/>
      <c r="AK7" s="769">
        <v>16</v>
      </c>
      <c r="AL7" s="770"/>
      <c r="AM7" s="770"/>
      <c r="AN7" s="770"/>
      <c r="AO7" s="770"/>
      <c r="AP7" s="770">
        <v>7725</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t="s">
        <v>583</v>
      </c>
      <c r="BS7" s="746" t="s">
        <v>584</v>
      </c>
      <c r="BT7" s="747"/>
      <c r="BU7" s="747"/>
      <c r="BV7" s="747"/>
      <c r="BW7" s="747"/>
      <c r="BX7" s="747"/>
      <c r="BY7" s="747"/>
      <c r="BZ7" s="747"/>
      <c r="CA7" s="747"/>
      <c r="CB7" s="747"/>
      <c r="CC7" s="747"/>
      <c r="CD7" s="747"/>
      <c r="CE7" s="747"/>
      <c r="CF7" s="747"/>
      <c r="CG7" s="773"/>
      <c r="CH7" s="743">
        <v>-4</v>
      </c>
      <c r="CI7" s="744"/>
      <c r="CJ7" s="744"/>
      <c r="CK7" s="744"/>
      <c r="CL7" s="745"/>
      <c r="CM7" s="743">
        <v>81</v>
      </c>
      <c r="CN7" s="744"/>
      <c r="CO7" s="744"/>
      <c r="CP7" s="744"/>
      <c r="CQ7" s="745"/>
      <c r="CR7" s="743">
        <v>5</v>
      </c>
      <c r="CS7" s="744"/>
      <c r="CT7" s="744"/>
      <c r="CU7" s="744"/>
      <c r="CV7" s="745"/>
      <c r="CW7" s="743" t="s">
        <v>576</v>
      </c>
      <c r="CX7" s="744"/>
      <c r="CY7" s="744"/>
      <c r="CZ7" s="744"/>
      <c r="DA7" s="745"/>
      <c r="DB7" s="743" t="s">
        <v>576</v>
      </c>
      <c r="DC7" s="744"/>
      <c r="DD7" s="744"/>
      <c r="DE7" s="744"/>
      <c r="DF7" s="745"/>
      <c r="DG7" s="743" t="s">
        <v>576</v>
      </c>
      <c r="DH7" s="744"/>
      <c r="DI7" s="744"/>
      <c r="DJ7" s="744"/>
      <c r="DK7" s="745"/>
      <c r="DL7" s="743" t="s">
        <v>576</v>
      </c>
      <c r="DM7" s="744"/>
      <c r="DN7" s="744"/>
      <c r="DO7" s="744"/>
      <c r="DP7" s="745"/>
      <c r="DQ7" s="743" t="s">
        <v>576</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8376</v>
      </c>
      <c r="R23" s="793"/>
      <c r="S23" s="793"/>
      <c r="T23" s="793"/>
      <c r="U23" s="793"/>
      <c r="V23" s="793">
        <v>7690</v>
      </c>
      <c r="W23" s="793"/>
      <c r="X23" s="793"/>
      <c r="Y23" s="793"/>
      <c r="Z23" s="793"/>
      <c r="AA23" s="793">
        <v>686</v>
      </c>
      <c r="AB23" s="793"/>
      <c r="AC23" s="793"/>
      <c r="AD23" s="793"/>
      <c r="AE23" s="794"/>
      <c r="AF23" s="795">
        <v>369</v>
      </c>
      <c r="AG23" s="793"/>
      <c r="AH23" s="793"/>
      <c r="AI23" s="793"/>
      <c r="AJ23" s="796"/>
      <c r="AK23" s="797"/>
      <c r="AL23" s="798"/>
      <c r="AM23" s="798"/>
      <c r="AN23" s="798"/>
      <c r="AO23" s="798"/>
      <c r="AP23" s="793">
        <v>7725</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404</v>
      </c>
      <c r="C28" s="761"/>
      <c r="D28" s="761"/>
      <c r="E28" s="761"/>
      <c r="F28" s="761"/>
      <c r="G28" s="761"/>
      <c r="H28" s="761"/>
      <c r="I28" s="761"/>
      <c r="J28" s="761"/>
      <c r="K28" s="761"/>
      <c r="L28" s="761"/>
      <c r="M28" s="761"/>
      <c r="N28" s="761"/>
      <c r="O28" s="761"/>
      <c r="P28" s="762"/>
      <c r="Q28" s="822">
        <v>1338</v>
      </c>
      <c r="R28" s="823"/>
      <c r="S28" s="823"/>
      <c r="T28" s="823"/>
      <c r="U28" s="823"/>
      <c r="V28" s="823">
        <v>1159</v>
      </c>
      <c r="W28" s="823"/>
      <c r="X28" s="823"/>
      <c r="Y28" s="823"/>
      <c r="Z28" s="823"/>
      <c r="AA28" s="823">
        <v>179</v>
      </c>
      <c r="AB28" s="823"/>
      <c r="AC28" s="823"/>
      <c r="AD28" s="823"/>
      <c r="AE28" s="824"/>
      <c r="AF28" s="825">
        <v>179</v>
      </c>
      <c r="AG28" s="823"/>
      <c r="AH28" s="823"/>
      <c r="AI28" s="823"/>
      <c r="AJ28" s="826"/>
      <c r="AK28" s="827">
        <v>94</v>
      </c>
      <c r="AL28" s="828"/>
      <c r="AM28" s="828"/>
      <c r="AN28" s="828"/>
      <c r="AO28" s="828"/>
      <c r="AP28" s="828" t="s">
        <v>576</v>
      </c>
      <c r="AQ28" s="828"/>
      <c r="AR28" s="828"/>
      <c r="AS28" s="828"/>
      <c r="AT28" s="828"/>
      <c r="AU28" s="828" t="s">
        <v>576</v>
      </c>
      <c r="AV28" s="828"/>
      <c r="AW28" s="828"/>
      <c r="AX28" s="828"/>
      <c r="AY28" s="828"/>
      <c r="AZ28" s="829" t="s">
        <v>576</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405</v>
      </c>
      <c r="C29" s="750"/>
      <c r="D29" s="750"/>
      <c r="E29" s="750"/>
      <c r="F29" s="750"/>
      <c r="G29" s="750"/>
      <c r="H29" s="750"/>
      <c r="I29" s="750"/>
      <c r="J29" s="750"/>
      <c r="K29" s="750"/>
      <c r="L29" s="750"/>
      <c r="M29" s="750"/>
      <c r="N29" s="750"/>
      <c r="O29" s="750"/>
      <c r="P29" s="751"/>
      <c r="Q29" s="752">
        <v>1348</v>
      </c>
      <c r="R29" s="753"/>
      <c r="S29" s="753"/>
      <c r="T29" s="753"/>
      <c r="U29" s="753"/>
      <c r="V29" s="753">
        <v>1330</v>
      </c>
      <c r="W29" s="753"/>
      <c r="X29" s="753"/>
      <c r="Y29" s="753"/>
      <c r="Z29" s="753"/>
      <c r="AA29" s="753">
        <v>18</v>
      </c>
      <c r="AB29" s="753"/>
      <c r="AC29" s="753"/>
      <c r="AD29" s="753"/>
      <c r="AE29" s="754"/>
      <c r="AF29" s="755">
        <v>18</v>
      </c>
      <c r="AG29" s="756"/>
      <c r="AH29" s="756"/>
      <c r="AI29" s="756"/>
      <c r="AJ29" s="757"/>
      <c r="AK29" s="834">
        <v>194</v>
      </c>
      <c r="AL29" s="830"/>
      <c r="AM29" s="830"/>
      <c r="AN29" s="830"/>
      <c r="AO29" s="830"/>
      <c r="AP29" s="830" t="s">
        <v>576</v>
      </c>
      <c r="AQ29" s="830"/>
      <c r="AR29" s="830"/>
      <c r="AS29" s="830"/>
      <c r="AT29" s="830"/>
      <c r="AU29" s="830" t="s">
        <v>576</v>
      </c>
      <c r="AV29" s="830"/>
      <c r="AW29" s="830"/>
      <c r="AX29" s="830"/>
      <c r="AY29" s="830"/>
      <c r="AZ29" s="831" t="s">
        <v>576</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406</v>
      </c>
      <c r="C30" s="750"/>
      <c r="D30" s="750"/>
      <c r="E30" s="750"/>
      <c r="F30" s="750"/>
      <c r="G30" s="750"/>
      <c r="H30" s="750"/>
      <c r="I30" s="750"/>
      <c r="J30" s="750"/>
      <c r="K30" s="750"/>
      <c r="L30" s="750"/>
      <c r="M30" s="750"/>
      <c r="N30" s="750"/>
      <c r="O30" s="750"/>
      <c r="P30" s="751"/>
      <c r="Q30" s="752">
        <v>191</v>
      </c>
      <c r="R30" s="753"/>
      <c r="S30" s="753"/>
      <c r="T30" s="753"/>
      <c r="U30" s="753"/>
      <c r="V30" s="753">
        <v>189</v>
      </c>
      <c r="W30" s="753"/>
      <c r="X30" s="753"/>
      <c r="Y30" s="753"/>
      <c r="Z30" s="753"/>
      <c r="AA30" s="753">
        <v>2</v>
      </c>
      <c r="AB30" s="753"/>
      <c r="AC30" s="753"/>
      <c r="AD30" s="753"/>
      <c r="AE30" s="754"/>
      <c r="AF30" s="755">
        <v>2</v>
      </c>
      <c r="AG30" s="756"/>
      <c r="AH30" s="756"/>
      <c r="AI30" s="756"/>
      <c r="AJ30" s="757"/>
      <c r="AK30" s="834">
        <v>42</v>
      </c>
      <c r="AL30" s="830"/>
      <c r="AM30" s="830"/>
      <c r="AN30" s="830"/>
      <c r="AO30" s="830"/>
      <c r="AP30" s="830" t="s">
        <v>576</v>
      </c>
      <c r="AQ30" s="830"/>
      <c r="AR30" s="830"/>
      <c r="AS30" s="830"/>
      <c r="AT30" s="830"/>
      <c r="AU30" s="830" t="s">
        <v>576</v>
      </c>
      <c r="AV30" s="830"/>
      <c r="AW30" s="830"/>
      <c r="AX30" s="830"/>
      <c r="AY30" s="830"/>
      <c r="AZ30" s="831" t="s">
        <v>576</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407</v>
      </c>
      <c r="C31" s="750"/>
      <c r="D31" s="750"/>
      <c r="E31" s="750"/>
      <c r="F31" s="750"/>
      <c r="G31" s="750"/>
      <c r="H31" s="750"/>
      <c r="I31" s="750"/>
      <c r="J31" s="750"/>
      <c r="K31" s="750"/>
      <c r="L31" s="750"/>
      <c r="M31" s="750"/>
      <c r="N31" s="750"/>
      <c r="O31" s="750"/>
      <c r="P31" s="751"/>
      <c r="Q31" s="752">
        <v>651</v>
      </c>
      <c r="R31" s="753"/>
      <c r="S31" s="753"/>
      <c r="T31" s="753"/>
      <c r="U31" s="753"/>
      <c r="V31" s="753">
        <v>636</v>
      </c>
      <c r="W31" s="753"/>
      <c r="X31" s="753"/>
      <c r="Y31" s="753"/>
      <c r="Z31" s="753"/>
      <c r="AA31" s="753">
        <v>15</v>
      </c>
      <c r="AB31" s="753"/>
      <c r="AC31" s="753"/>
      <c r="AD31" s="753"/>
      <c r="AE31" s="754"/>
      <c r="AF31" s="755">
        <v>15</v>
      </c>
      <c r="AG31" s="756"/>
      <c r="AH31" s="756"/>
      <c r="AI31" s="756"/>
      <c r="AJ31" s="757"/>
      <c r="AK31" s="834">
        <v>249</v>
      </c>
      <c r="AL31" s="830"/>
      <c r="AM31" s="830"/>
      <c r="AN31" s="830"/>
      <c r="AO31" s="830"/>
      <c r="AP31" s="830">
        <v>2467</v>
      </c>
      <c r="AQ31" s="830"/>
      <c r="AR31" s="830"/>
      <c r="AS31" s="830"/>
      <c r="AT31" s="830"/>
      <c r="AU31" s="830">
        <v>1539</v>
      </c>
      <c r="AV31" s="830"/>
      <c r="AW31" s="830"/>
      <c r="AX31" s="830"/>
      <c r="AY31" s="830"/>
      <c r="AZ31" s="831" t="s">
        <v>576</v>
      </c>
      <c r="BA31" s="831"/>
      <c r="BB31" s="831"/>
      <c r="BC31" s="831"/>
      <c r="BD31" s="831"/>
      <c r="BE31" s="832" t="s">
        <v>408</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214</v>
      </c>
      <c r="AG63" s="844"/>
      <c r="AH63" s="844"/>
      <c r="AI63" s="844"/>
      <c r="AJ63" s="845"/>
      <c r="AK63" s="846"/>
      <c r="AL63" s="841"/>
      <c r="AM63" s="841"/>
      <c r="AN63" s="841"/>
      <c r="AO63" s="841"/>
      <c r="AP63" s="844">
        <v>2467</v>
      </c>
      <c r="AQ63" s="844"/>
      <c r="AR63" s="844"/>
      <c r="AS63" s="844"/>
      <c r="AT63" s="844"/>
      <c r="AU63" s="844">
        <v>1539</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413</v>
      </c>
      <c r="B66" s="730"/>
      <c r="C66" s="730"/>
      <c r="D66" s="730"/>
      <c r="E66" s="730"/>
      <c r="F66" s="730"/>
      <c r="G66" s="730"/>
      <c r="H66" s="730"/>
      <c r="I66" s="730"/>
      <c r="J66" s="730"/>
      <c r="K66" s="730"/>
      <c r="L66" s="730"/>
      <c r="M66" s="730"/>
      <c r="N66" s="730"/>
      <c r="O66" s="730"/>
      <c r="P66" s="731"/>
      <c r="Q66" s="725" t="s">
        <v>396</v>
      </c>
      <c r="R66" s="721"/>
      <c r="S66" s="721"/>
      <c r="T66" s="721"/>
      <c r="U66" s="722"/>
      <c r="V66" s="725" t="s">
        <v>414</v>
      </c>
      <c r="W66" s="721"/>
      <c r="X66" s="721"/>
      <c r="Y66" s="721"/>
      <c r="Z66" s="722"/>
      <c r="AA66" s="725" t="s">
        <v>415</v>
      </c>
      <c r="AB66" s="721"/>
      <c r="AC66" s="721"/>
      <c r="AD66" s="721"/>
      <c r="AE66" s="722"/>
      <c r="AF66" s="854" t="s">
        <v>416</v>
      </c>
      <c r="AG66" s="815"/>
      <c r="AH66" s="815"/>
      <c r="AI66" s="815"/>
      <c r="AJ66" s="855"/>
      <c r="AK66" s="725" t="s">
        <v>417</v>
      </c>
      <c r="AL66" s="730"/>
      <c r="AM66" s="730"/>
      <c r="AN66" s="730"/>
      <c r="AO66" s="731"/>
      <c r="AP66" s="725" t="s">
        <v>418</v>
      </c>
      <c r="AQ66" s="721"/>
      <c r="AR66" s="721"/>
      <c r="AS66" s="721"/>
      <c r="AT66" s="722"/>
      <c r="AU66" s="725" t="s">
        <v>419</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v>547</v>
      </c>
      <c r="R68" s="866"/>
      <c r="S68" s="866"/>
      <c r="T68" s="866"/>
      <c r="U68" s="866"/>
      <c r="V68" s="866">
        <v>518</v>
      </c>
      <c r="W68" s="866"/>
      <c r="X68" s="866"/>
      <c r="Y68" s="866"/>
      <c r="Z68" s="866"/>
      <c r="AA68" s="866">
        <v>29</v>
      </c>
      <c r="AB68" s="866"/>
      <c r="AC68" s="866"/>
      <c r="AD68" s="866"/>
      <c r="AE68" s="866"/>
      <c r="AF68" s="866">
        <v>29</v>
      </c>
      <c r="AG68" s="866"/>
      <c r="AH68" s="866"/>
      <c r="AI68" s="866"/>
      <c r="AJ68" s="866"/>
      <c r="AK68" s="866">
        <v>73</v>
      </c>
      <c r="AL68" s="866"/>
      <c r="AM68" s="866"/>
      <c r="AN68" s="866"/>
      <c r="AO68" s="866"/>
      <c r="AP68" s="866" t="s">
        <v>576</v>
      </c>
      <c r="AQ68" s="866"/>
      <c r="AR68" s="866"/>
      <c r="AS68" s="866"/>
      <c r="AT68" s="866"/>
      <c r="AU68" s="866" t="s">
        <v>576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1184</v>
      </c>
      <c r="R69" s="830"/>
      <c r="S69" s="830"/>
      <c r="T69" s="830"/>
      <c r="U69" s="830"/>
      <c r="V69" s="830">
        <v>1145</v>
      </c>
      <c r="W69" s="830"/>
      <c r="X69" s="830"/>
      <c r="Y69" s="830"/>
      <c r="Z69" s="830"/>
      <c r="AA69" s="830">
        <v>39</v>
      </c>
      <c r="AB69" s="830"/>
      <c r="AC69" s="830"/>
      <c r="AD69" s="830"/>
      <c r="AE69" s="830"/>
      <c r="AF69" s="830">
        <v>39</v>
      </c>
      <c r="AG69" s="830"/>
      <c r="AH69" s="830"/>
      <c r="AI69" s="830"/>
      <c r="AJ69" s="830"/>
      <c r="AK69" s="830" t="s">
        <v>576</v>
      </c>
      <c r="AL69" s="830"/>
      <c r="AM69" s="830"/>
      <c r="AN69" s="830"/>
      <c r="AO69" s="830"/>
      <c r="AP69" s="830">
        <v>1615</v>
      </c>
      <c r="AQ69" s="830"/>
      <c r="AR69" s="830"/>
      <c r="AS69" s="830"/>
      <c r="AT69" s="830"/>
      <c r="AU69" s="830">
        <v>177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0</v>
      </c>
      <c r="R70" s="830"/>
      <c r="S70" s="830"/>
      <c r="T70" s="830"/>
      <c r="U70" s="830"/>
      <c r="V70" s="830" t="s">
        <v>576</v>
      </c>
      <c r="W70" s="830"/>
      <c r="X70" s="830"/>
      <c r="Y70" s="830"/>
      <c r="Z70" s="830"/>
      <c r="AA70" s="830">
        <v>0</v>
      </c>
      <c r="AB70" s="830"/>
      <c r="AC70" s="830"/>
      <c r="AD70" s="830"/>
      <c r="AE70" s="830"/>
      <c r="AF70" s="830">
        <v>0</v>
      </c>
      <c r="AG70" s="830"/>
      <c r="AH70" s="830"/>
      <c r="AI70" s="830"/>
      <c r="AJ70" s="830"/>
      <c r="AK70" s="830" t="s">
        <v>576</v>
      </c>
      <c r="AL70" s="830"/>
      <c r="AM70" s="830"/>
      <c r="AN70" s="830"/>
      <c r="AO70" s="830"/>
      <c r="AP70" s="830" t="s">
        <v>576</v>
      </c>
      <c r="AQ70" s="830"/>
      <c r="AR70" s="830"/>
      <c r="AS70" s="830"/>
      <c r="AT70" s="830"/>
      <c r="AU70" s="830" t="s">
        <v>576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1608</v>
      </c>
      <c r="R71" s="830"/>
      <c r="S71" s="830"/>
      <c r="T71" s="830"/>
      <c r="U71" s="830"/>
      <c r="V71" s="830">
        <v>1370</v>
      </c>
      <c r="W71" s="830"/>
      <c r="X71" s="830"/>
      <c r="Y71" s="830"/>
      <c r="Z71" s="830"/>
      <c r="AA71" s="830">
        <v>237</v>
      </c>
      <c r="AB71" s="830"/>
      <c r="AC71" s="830"/>
      <c r="AD71" s="830"/>
      <c r="AE71" s="830"/>
      <c r="AF71" s="830">
        <v>237</v>
      </c>
      <c r="AG71" s="830"/>
      <c r="AH71" s="830"/>
      <c r="AI71" s="830"/>
      <c r="AJ71" s="830"/>
      <c r="AK71" s="830" t="s">
        <v>576</v>
      </c>
      <c r="AL71" s="830"/>
      <c r="AM71" s="830"/>
      <c r="AN71" s="830"/>
      <c r="AO71" s="830"/>
      <c r="AP71" s="830" t="s">
        <v>576</v>
      </c>
      <c r="AQ71" s="830"/>
      <c r="AR71" s="830"/>
      <c r="AS71" s="830"/>
      <c r="AT71" s="830"/>
      <c r="AU71" s="830" t="s">
        <v>576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76">
        <v>435773</v>
      </c>
      <c r="R72" s="830"/>
      <c r="S72" s="830"/>
      <c r="T72" s="830"/>
      <c r="U72" s="830"/>
      <c r="V72" s="830">
        <v>433285</v>
      </c>
      <c r="W72" s="830"/>
      <c r="X72" s="830"/>
      <c r="Y72" s="830"/>
      <c r="Z72" s="830"/>
      <c r="AA72" s="830">
        <v>2487</v>
      </c>
      <c r="AB72" s="830"/>
      <c r="AC72" s="830"/>
      <c r="AD72" s="830"/>
      <c r="AE72" s="830"/>
      <c r="AF72" s="830">
        <v>2487</v>
      </c>
      <c r="AG72" s="830"/>
      <c r="AH72" s="830"/>
      <c r="AI72" s="830"/>
      <c r="AJ72" s="830"/>
      <c r="AK72" s="830">
        <v>902</v>
      </c>
      <c r="AL72" s="830"/>
      <c r="AM72" s="830"/>
      <c r="AN72" s="830"/>
      <c r="AO72" s="830"/>
      <c r="AP72" s="830" t="s">
        <v>576</v>
      </c>
      <c r="AQ72" s="830"/>
      <c r="AR72" s="830"/>
      <c r="AS72" s="830"/>
      <c r="AT72" s="830"/>
      <c r="AU72" s="830" t="s">
        <v>576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4171</v>
      </c>
      <c r="R73" s="830"/>
      <c r="S73" s="830"/>
      <c r="T73" s="830"/>
      <c r="U73" s="830"/>
      <c r="V73" s="830">
        <v>4029</v>
      </c>
      <c r="W73" s="830"/>
      <c r="X73" s="830"/>
      <c r="Y73" s="830"/>
      <c r="Z73" s="830"/>
      <c r="AA73" s="830">
        <v>142</v>
      </c>
      <c r="AB73" s="830"/>
      <c r="AC73" s="830"/>
      <c r="AD73" s="830"/>
      <c r="AE73" s="830"/>
      <c r="AF73" s="830">
        <v>142</v>
      </c>
      <c r="AG73" s="830"/>
      <c r="AH73" s="830"/>
      <c r="AI73" s="830"/>
      <c r="AJ73" s="830"/>
      <c r="AK73" s="830" t="s">
        <v>576</v>
      </c>
      <c r="AL73" s="830"/>
      <c r="AM73" s="830"/>
      <c r="AN73" s="830"/>
      <c r="AO73" s="830"/>
      <c r="AP73" s="830" t="s">
        <v>576</v>
      </c>
      <c r="AQ73" s="830"/>
      <c r="AR73" s="830"/>
      <c r="AS73" s="830"/>
      <c r="AT73" s="830"/>
      <c r="AU73" s="830" t="s">
        <v>576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2934</v>
      </c>
      <c r="AG88" s="844"/>
      <c r="AH88" s="844"/>
      <c r="AI88" s="844"/>
      <c r="AJ88" s="844"/>
      <c r="AK88" s="841"/>
      <c r="AL88" s="841"/>
      <c r="AM88" s="841"/>
      <c r="AN88" s="841"/>
      <c r="AO88" s="841"/>
      <c r="AP88" s="844">
        <v>1615</v>
      </c>
      <c r="AQ88" s="844"/>
      <c r="AR88" s="844"/>
      <c r="AS88" s="844"/>
      <c r="AT88" s="844"/>
      <c r="AU88" s="844">
        <v>177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412375</v>
      </c>
      <c r="AB110" s="900"/>
      <c r="AC110" s="900"/>
      <c r="AD110" s="900"/>
      <c r="AE110" s="901"/>
      <c r="AF110" s="902">
        <v>451906</v>
      </c>
      <c r="AG110" s="900"/>
      <c r="AH110" s="900"/>
      <c r="AI110" s="900"/>
      <c r="AJ110" s="901"/>
      <c r="AK110" s="902">
        <v>719772</v>
      </c>
      <c r="AL110" s="900"/>
      <c r="AM110" s="900"/>
      <c r="AN110" s="900"/>
      <c r="AO110" s="901"/>
      <c r="AP110" s="903">
        <v>21.9</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8067962</v>
      </c>
      <c r="BR110" s="931"/>
      <c r="BS110" s="931"/>
      <c r="BT110" s="931"/>
      <c r="BU110" s="931"/>
      <c r="BV110" s="931">
        <v>8094032</v>
      </c>
      <c r="BW110" s="931"/>
      <c r="BX110" s="931"/>
      <c r="BY110" s="931"/>
      <c r="BZ110" s="931"/>
      <c r="CA110" s="931">
        <v>7725225</v>
      </c>
      <c r="CB110" s="931"/>
      <c r="CC110" s="931"/>
      <c r="CD110" s="931"/>
      <c r="CE110" s="931"/>
      <c r="CF110" s="944">
        <v>235.2</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411</v>
      </c>
      <c r="DH110" s="931"/>
      <c r="DI110" s="931"/>
      <c r="DJ110" s="931"/>
      <c r="DK110" s="931"/>
      <c r="DL110" s="931" t="s">
        <v>411</v>
      </c>
      <c r="DM110" s="931"/>
      <c r="DN110" s="931"/>
      <c r="DO110" s="931"/>
      <c r="DP110" s="931"/>
      <c r="DQ110" s="931" t="s">
        <v>129</v>
      </c>
      <c r="DR110" s="931"/>
      <c r="DS110" s="931"/>
      <c r="DT110" s="931"/>
      <c r="DU110" s="931"/>
      <c r="DV110" s="932" t="s">
        <v>129</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411</v>
      </c>
      <c r="AB111" s="938"/>
      <c r="AC111" s="938"/>
      <c r="AD111" s="938"/>
      <c r="AE111" s="939"/>
      <c r="AF111" s="940" t="s">
        <v>411</v>
      </c>
      <c r="AG111" s="938"/>
      <c r="AH111" s="938"/>
      <c r="AI111" s="938"/>
      <c r="AJ111" s="939"/>
      <c r="AK111" s="940" t="s">
        <v>411</v>
      </c>
      <c r="AL111" s="938"/>
      <c r="AM111" s="938"/>
      <c r="AN111" s="938"/>
      <c r="AO111" s="939"/>
      <c r="AP111" s="941" t="s">
        <v>411</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v>22593</v>
      </c>
      <c r="BR111" s="926"/>
      <c r="BS111" s="926"/>
      <c r="BT111" s="926"/>
      <c r="BU111" s="926"/>
      <c r="BV111" s="926">
        <v>21685</v>
      </c>
      <c r="BW111" s="926"/>
      <c r="BX111" s="926"/>
      <c r="BY111" s="926"/>
      <c r="BZ111" s="926"/>
      <c r="CA111" s="926" t="s">
        <v>439</v>
      </c>
      <c r="CB111" s="926"/>
      <c r="CC111" s="926"/>
      <c r="CD111" s="926"/>
      <c r="CE111" s="926"/>
      <c r="CF111" s="920" t="s">
        <v>440</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1959771</v>
      </c>
      <c r="BR112" s="926"/>
      <c r="BS112" s="926"/>
      <c r="BT112" s="926"/>
      <c r="BU112" s="926"/>
      <c r="BV112" s="926">
        <v>1772889</v>
      </c>
      <c r="BW112" s="926"/>
      <c r="BX112" s="926"/>
      <c r="BY112" s="926"/>
      <c r="BZ112" s="926"/>
      <c r="CA112" s="926">
        <v>1684690</v>
      </c>
      <c r="CB112" s="926"/>
      <c r="CC112" s="926"/>
      <c r="CD112" s="926"/>
      <c r="CE112" s="926"/>
      <c r="CF112" s="920">
        <v>51.3</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206682</v>
      </c>
      <c r="AB113" s="938"/>
      <c r="AC113" s="938"/>
      <c r="AD113" s="938"/>
      <c r="AE113" s="939"/>
      <c r="AF113" s="940">
        <v>216352</v>
      </c>
      <c r="AG113" s="938"/>
      <c r="AH113" s="938"/>
      <c r="AI113" s="938"/>
      <c r="AJ113" s="939"/>
      <c r="AK113" s="940">
        <v>230538</v>
      </c>
      <c r="AL113" s="938"/>
      <c r="AM113" s="938"/>
      <c r="AN113" s="938"/>
      <c r="AO113" s="939"/>
      <c r="AP113" s="941">
        <v>7</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194328</v>
      </c>
      <c r="BR113" s="926"/>
      <c r="BS113" s="926"/>
      <c r="BT113" s="926"/>
      <c r="BU113" s="926"/>
      <c r="BV113" s="926">
        <v>194476</v>
      </c>
      <c r="BW113" s="926"/>
      <c r="BX113" s="926"/>
      <c r="BY113" s="926"/>
      <c r="BZ113" s="926"/>
      <c r="CA113" s="926">
        <v>177342</v>
      </c>
      <c r="CB113" s="926"/>
      <c r="CC113" s="926"/>
      <c r="CD113" s="926"/>
      <c r="CE113" s="926"/>
      <c r="CF113" s="920">
        <v>5.4</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129</v>
      </c>
      <c r="DM113" s="959"/>
      <c r="DN113" s="959"/>
      <c r="DO113" s="959"/>
      <c r="DP113" s="960"/>
      <c r="DQ113" s="961" t="s">
        <v>129</v>
      </c>
      <c r="DR113" s="959"/>
      <c r="DS113" s="959"/>
      <c r="DT113" s="959"/>
      <c r="DU113" s="960"/>
      <c r="DV113" s="962" t="s">
        <v>449</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12023</v>
      </c>
      <c r="AB114" s="959"/>
      <c r="AC114" s="959"/>
      <c r="AD114" s="959"/>
      <c r="AE114" s="960"/>
      <c r="AF114" s="961">
        <v>17470</v>
      </c>
      <c r="AG114" s="959"/>
      <c r="AH114" s="959"/>
      <c r="AI114" s="959"/>
      <c r="AJ114" s="960"/>
      <c r="AK114" s="961">
        <v>17519</v>
      </c>
      <c r="AL114" s="959"/>
      <c r="AM114" s="959"/>
      <c r="AN114" s="959"/>
      <c r="AO114" s="960"/>
      <c r="AP114" s="962">
        <v>0.5</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423322</v>
      </c>
      <c r="BR114" s="926"/>
      <c r="BS114" s="926"/>
      <c r="BT114" s="926"/>
      <c r="BU114" s="926"/>
      <c r="BV114" s="926">
        <v>403328</v>
      </c>
      <c r="BW114" s="926"/>
      <c r="BX114" s="926"/>
      <c r="BY114" s="926"/>
      <c r="BZ114" s="926"/>
      <c r="CA114" s="926">
        <v>422434</v>
      </c>
      <c r="CB114" s="926"/>
      <c r="CC114" s="926"/>
      <c r="CD114" s="926"/>
      <c r="CE114" s="926"/>
      <c r="CF114" s="920">
        <v>12.9</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129</v>
      </c>
      <c r="DR114" s="959"/>
      <c r="DS114" s="959"/>
      <c r="DT114" s="959"/>
      <c r="DU114" s="960"/>
      <c r="DV114" s="962" t="s">
        <v>129</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3448</v>
      </c>
      <c r="AB115" s="938"/>
      <c r="AC115" s="938"/>
      <c r="AD115" s="938"/>
      <c r="AE115" s="939"/>
      <c r="AF115" s="940">
        <v>908</v>
      </c>
      <c r="AG115" s="938"/>
      <c r="AH115" s="938"/>
      <c r="AI115" s="938"/>
      <c r="AJ115" s="939"/>
      <c r="AK115" s="940">
        <v>904</v>
      </c>
      <c r="AL115" s="938"/>
      <c r="AM115" s="938"/>
      <c r="AN115" s="938"/>
      <c r="AO115" s="939"/>
      <c r="AP115" s="941">
        <v>0</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129</v>
      </c>
      <c r="CB115" s="926"/>
      <c r="CC115" s="926"/>
      <c r="CD115" s="926"/>
      <c r="CE115" s="926"/>
      <c r="CF115" s="920" t="s">
        <v>129</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440</v>
      </c>
      <c r="DR115" s="959"/>
      <c r="DS115" s="959"/>
      <c r="DT115" s="959"/>
      <c r="DU115" s="960"/>
      <c r="DV115" s="962" t="s">
        <v>129</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439</v>
      </c>
      <c r="AB116" s="959"/>
      <c r="AC116" s="959"/>
      <c r="AD116" s="959"/>
      <c r="AE116" s="960"/>
      <c r="AF116" s="961" t="s">
        <v>129</v>
      </c>
      <c r="AG116" s="959"/>
      <c r="AH116" s="959"/>
      <c r="AI116" s="959"/>
      <c r="AJ116" s="960"/>
      <c r="AK116" s="961" t="s">
        <v>129</v>
      </c>
      <c r="AL116" s="959"/>
      <c r="AM116" s="959"/>
      <c r="AN116" s="959"/>
      <c r="AO116" s="960"/>
      <c r="AP116" s="962" t="s">
        <v>129</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459</v>
      </c>
      <c r="DH116" s="959"/>
      <c r="DI116" s="959"/>
      <c r="DJ116" s="959"/>
      <c r="DK116" s="960"/>
      <c r="DL116" s="961" t="s">
        <v>129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634528</v>
      </c>
      <c r="AB117" s="979"/>
      <c r="AC117" s="979"/>
      <c r="AD117" s="979"/>
      <c r="AE117" s="980"/>
      <c r="AF117" s="981">
        <v>686636</v>
      </c>
      <c r="AG117" s="979"/>
      <c r="AH117" s="979"/>
      <c r="AI117" s="979"/>
      <c r="AJ117" s="980"/>
      <c r="AK117" s="981">
        <v>968733</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439</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440</v>
      </c>
      <c r="DR118" s="959"/>
      <c r="DS118" s="959"/>
      <c r="DT118" s="959"/>
      <c r="DU118" s="960"/>
      <c r="DV118" s="962" t="s">
        <v>129</v>
      </c>
      <c r="DW118" s="963"/>
      <c r="DX118" s="963"/>
      <c r="DY118" s="963"/>
      <c r="DZ118" s="964"/>
    </row>
    <row r="119" spans="1:130" s="230" customFormat="1" ht="26.25" customHeight="1" x14ac:dyDescent="0.15">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440</v>
      </c>
      <c r="AB119" s="900"/>
      <c r="AC119" s="900"/>
      <c r="AD119" s="900"/>
      <c r="AE119" s="901"/>
      <c r="AF119" s="902" t="s">
        <v>129</v>
      </c>
      <c r="AG119" s="900"/>
      <c r="AH119" s="900"/>
      <c r="AI119" s="900"/>
      <c r="AJ119" s="901"/>
      <c r="AK119" s="902" t="s">
        <v>129</v>
      </c>
      <c r="AL119" s="900"/>
      <c r="AM119" s="900"/>
      <c r="AN119" s="900"/>
      <c r="AO119" s="901"/>
      <c r="AP119" s="903" t="s">
        <v>439</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465</v>
      </c>
      <c r="BP119" s="1005"/>
      <c r="BQ119" s="999">
        <v>10667976</v>
      </c>
      <c r="BR119" s="1000"/>
      <c r="BS119" s="1000"/>
      <c r="BT119" s="1000"/>
      <c r="BU119" s="1000"/>
      <c r="BV119" s="1000">
        <v>10486410</v>
      </c>
      <c r="BW119" s="1000"/>
      <c r="BX119" s="1000"/>
      <c r="BY119" s="1000"/>
      <c r="BZ119" s="1000"/>
      <c r="CA119" s="1000">
        <v>10009691</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22593</v>
      </c>
      <c r="DH119" s="986"/>
      <c r="DI119" s="986"/>
      <c r="DJ119" s="986"/>
      <c r="DK119" s="987"/>
      <c r="DL119" s="985">
        <v>21685</v>
      </c>
      <c r="DM119" s="986"/>
      <c r="DN119" s="986"/>
      <c r="DO119" s="986"/>
      <c r="DP119" s="987"/>
      <c r="DQ119" s="985" t="s">
        <v>440</v>
      </c>
      <c r="DR119" s="986"/>
      <c r="DS119" s="986"/>
      <c r="DT119" s="986"/>
      <c r="DU119" s="987"/>
      <c r="DV119" s="988" t="s">
        <v>129</v>
      </c>
      <c r="DW119" s="989"/>
      <c r="DX119" s="989"/>
      <c r="DY119" s="989"/>
      <c r="DZ119" s="990"/>
    </row>
    <row r="120" spans="1:130" s="230" customFormat="1" ht="26.25" customHeight="1" x14ac:dyDescent="0.15">
      <c r="A120" s="1063"/>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440</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5310147</v>
      </c>
      <c r="BR120" s="931"/>
      <c r="BS120" s="931"/>
      <c r="BT120" s="931"/>
      <c r="BU120" s="931"/>
      <c r="BV120" s="931">
        <v>5506545</v>
      </c>
      <c r="BW120" s="931"/>
      <c r="BX120" s="931"/>
      <c r="BY120" s="931"/>
      <c r="BZ120" s="931"/>
      <c r="CA120" s="931">
        <v>5690594</v>
      </c>
      <c r="CB120" s="931"/>
      <c r="CC120" s="931"/>
      <c r="CD120" s="931"/>
      <c r="CE120" s="931"/>
      <c r="CF120" s="944">
        <v>173.2</v>
      </c>
      <c r="CG120" s="945"/>
      <c r="CH120" s="945"/>
      <c r="CI120" s="945"/>
      <c r="CJ120" s="945"/>
      <c r="CK120" s="1006" t="s">
        <v>469</v>
      </c>
      <c r="CL120" s="1007"/>
      <c r="CM120" s="1007"/>
      <c r="CN120" s="1007"/>
      <c r="CO120" s="1008"/>
      <c r="CP120" s="1014" t="s">
        <v>407</v>
      </c>
      <c r="CQ120" s="1015"/>
      <c r="CR120" s="1015"/>
      <c r="CS120" s="1015"/>
      <c r="CT120" s="1015"/>
      <c r="CU120" s="1015"/>
      <c r="CV120" s="1015"/>
      <c r="CW120" s="1015"/>
      <c r="CX120" s="1015"/>
      <c r="CY120" s="1015"/>
      <c r="CZ120" s="1015"/>
      <c r="DA120" s="1015"/>
      <c r="DB120" s="1015"/>
      <c r="DC120" s="1015"/>
      <c r="DD120" s="1015"/>
      <c r="DE120" s="1015"/>
      <c r="DF120" s="1016"/>
      <c r="DG120" s="930">
        <v>1959771</v>
      </c>
      <c r="DH120" s="931"/>
      <c r="DI120" s="931"/>
      <c r="DJ120" s="931"/>
      <c r="DK120" s="931"/>
      <c r="DL120" s="931">
        <v>1772889</v>
      </c>
      <c r="DM120" s="931"/>
      <c r="DN120" s="931"/>
      <c r="DO120" s="931"/>
      <c r="DP120" s="931"/>
      <c r="DQ120" s="931">
        <v>1684690</v>
      </c>
      <c r="DR120" s="931"/>
      <c r="DS120" s="931"/>
      <c r="DT120" s="931"/>
      <c r="DU120" s="931"/>
      <c r="DV120" s="932">
        <v>51.3</v>
      </c>
      <c r="DW120" s="932"/>
      <c r="DX120" s="932"/>
      <c r="DY120" s="932"/>
      <c r="DZ120" s="933"/>
    </row>
    <row r="121" spans="1:130" s="230" customFormat="1" ht="26.25" customHeight="1" x14ac:dyDescent="0.15">
      <c r="A121" s="1063"/>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440</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291246</v>
      </c>
      <c r="BR121" s="926"/>
      <c r="BS121" s="926"/>
      <c r="BT121" s="926"/>
      <c r="BU121" s="926"/>
      <c r="BV121" s="926">
        <v>255238</v>
      </c>
      <c r="BW121" s="926"/>
      <c r="BX121" s="926"/>
      <c r="BY121" s="926"/>
      <c r="BZ121" s="926"/>
      <c r="CA121" s="926">
        <v>305989</v>
      </c>
      <c r="CB121" s="926"/>
      <c r="CC121" s="926"/>
      <c r="CD121" s="926"/>
      <c r="CE121" s="926"/>
      <c r="CF121" s="920">
        <v>9.3000000000000007</v>
      </c>
      <c r="CG121" s="921"/>
      <c r="CH121" s="921"/>
      <c r="CI121" s="921"/>
      <c r="CJ121" s="921"/>
      <c r="CK121" s="1009"/>
      <c r="CL121" s="1010"/>
      <c r="CM121" s="1010"/>
      <c r="CN121" s="1010"/>
      <c r="CO121" s="1011"/>
      <c r="CP121" s="1019"/>
      <c r="CQ121" s="1020"/>
      <c r="CR121" s="1020"/>
      <c r="CS121" s="1020"/>
      <c r="CT121" s="1020"/>
      <c r="CU121" s="1020"/>
      <c r="CV121" s="1020"/>
      <c r="CW121" s="1020"/>
      <c r="CX121" s="1020"/>
      <c r="CY121" s="1020"/>
      <c r="CZ121" s="1020"/>
      <c r="DA121" s="1020"/>
      <c r="DB121" s="1020"/>
      <c r="DC121" s="1020"/>
      <c r="DD121" s="1020"/>
      <c r="DE121" s="1020"/>
      <c r="DF121" s="1021"/>
      <c r="DG121" s="925"/>
      <c r="DH121" s="926"/>
      <c r="DI121" s="926"/>
      <c r="DJ121" s="926"/>
      <c r="DK121" s="926"/>
      <c r="DL121" s="926"/>
      <c r="DM121" s="926"/>
      <c r="DN121" s="926"/>
      <c r="DO121" s="926"/>
      <c r="DP121" s="926"/>
      <c r="DQ121" s="926"/>
      <c r="DR121" s="926"/>
      <c r="DS121" s="926"/>
      <c r="DT121" s="926"/>
      <c r="DU121" s="926"/>
      <c r="DV121" s="927"/>
      <c r="DW121" s="927"/>
      <c r="DX121" s="927"/>
      <c r="DY121" s="927"/>
      <c r="DZ121" s="928"/>
    </row>
    <row r="122" spans="1:130" s="230" customFormat="1" ht="26.25" customHeight="1" x14ac:dyDescent="0.15">
      <c r="A122" s="1063"/>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459</v>
      </c>
      <c r="AL122" s="959"/>
      <c r="AM122" s="959"/>
      <c r="AN122" s="959"/>
      <c r="AO122" s="960"/>
      <c r="AP122" s="962" t="s">
        <v>129</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8144170</v>
      </c>
      <c r="BR122" s="1000"/>
      <c r="BS122" s="1000"/>
      <c r="BT122" s="1000"/>
      <c r="BU122" s="1000"/>
      <c r="BV122" s="1000">
        <v>8311793</v>
      </c>
      <c r="BW122" s="1000"/>
      <c r="BX122" s="1000"/>
      <c r="BY122" s="1000"/>
      <c r="BZ122" s="1000"/>
      <c r="CA122" s="1000">
        <v>7939565</v>
      </c>
      <c r="CB122" s="1000"/>
      <c r="CC122" s="1000"/>
      <c r="CD122" s="1000"/>
      <c r="CE122" s="1000"/>
      <c r="CF122" s="1017">
        <v>241.7</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63"/>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440</v>
      </c>
      <c r="AB123" s="959"/>
      <c r="AC123" s="959"/>
      <c r="AD123" s="959"/>
      <c r="AE123" s="960"/>
      <c r="AF123" s="961" t="s">
        <v>129</v>
      </c>
      <c r="AG123" s="959"/>
      <c r="AH123" s="959"/>
      <c r="AI123" s="959"/>
      <c r="AJ123" s="960"/>
      <c r="AK123" s="961" t="s">
        <v>439</v>
      </c>
      <c r="AL123" s="959"/>
      <c r="AM123" s="959"/>
      <c r="AN123" s="959"/>
      <c r="AO123" s="960"/>
      <c r="AP123" s="962" t="s">
        <v>129</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473</v>
      </c>
      <c r="BP123" s="1005"/>
      <c r="BQ123" s="1035">
        <v>13745563</v>
      </c>
      <c r="BR123" s="1036"/>
      <c r="BS123" s="1036"/>
      <c r="BT123" s="1036"/>
      <c r="BU123" s="1036"/>
      <c r="BV123" s="1036">
        <v>14073576</v>
      </c>
      <c r="BW123" s="1036"/>
      <c r="BX123" s="1036"/>
      <c r="BY123" s="1036"/>
      <c r="BZ123" s="1036"/>
      <c r="CA123" s="1036">
        <v>13936148</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63"/>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440</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439</v>
      </c>
      <c r="BR124" s="1027"/>
      <c r="BS124" s="1027"/>
      <c r="BT124" s="1027"/>
      <c r="BU124" s="1027"/>
      <c r="BV124" s="1027" t="s">
        <v>440</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440</v>
      </c>
      <c r="DH124" s="986"/>
      <c r="DI124" s="986"/>
      <c r="DJ124" s="986"/>
      <c r="DK124" s="987"/>
      <c r="DL124" s="985" t="s">
        <v>129</v>
      </c>
      <c r="DM124" s="986"/>
      <c r="DN124" s="986"/>
      <c r="DO124" s="986"/>
      <c r="DP124" s="987"/>
      <c r="DQ124" s="985" t="s">
        <v>440</v>
      </c>
      <c r="DR124" s="986"/>
      <c r="DS124" s="986"/>
      <c r="DT124" s="986"/>
      <c r="DU124" s="987"/>
      <c r="DV124" s="988" t="s">
        <v>129</v>
      </c>
      <c r="DW124" s="989"/>
      <c r="DX124" s="989"/>
      <c r="DY124" s="989"/>
      <c r="DZ124" s="990"/>
    </row>
    <row r="125" spans="1:130" s="230" customFormat="1" ht="26.25" customHeight="1" x14ac:dyDescent="0.15">
      <c r="A125" s="1063"/>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440</v>
      </c>
      <c r="AB125" s="959"/>
      <c r="AC125" s="959"/>
      <c r="AD125" s="959"/>
      <c r="AE125" s="960"/>
      <c r="AF125" s="961" t="s">
        <v>129</v>
      </c>
      <c r="AG125" s="959"/>
      <c r="AH125" s="959"/>
      <c r="AI125" s="959"/>
      <c r="AJ125" s="960"/>
      <c r="AK125" s="961" t="s">
        <v>440</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440</v>
      </c>
      <c r="DW125" s="932"/>
      <c r="DX125" s="932"/>
      <c r="DY125" s="932"/>
      <c r="DZ125" s="933"/>
    </row>
    <row r="126" spans="1:130" s="230" customFormat="1" ht="26.25" customHeight="1" thickBot="1" x14ac:dyDescent="0.2">
      <c r="A126" s="1063"/>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3448</v>
      </c>
      <c r="AB126" s="959"/>
      <c r="AC126" s="959"/>
      <c r="AD126" s="959"/>
      <c r="AE126" s="960"/>
      <c r="AF126" s="961">
        <v>908</v>
      </c>
      <c r="AG126" s="959"/>
      <c r="AH126" s="959"/>
      <c r="AI126" s="959"/>
      <c r="AJ126" s="960"/>
      <c r="AK126" s="961">
        <v>904</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440</v>
      </c>
      <c r="DH126" s="926"/>
      <c r="DI126" s="926"/>
      <c r="DJ126" s="926"/>
      <c r="DK126" s="926"/>
      <c r="DL126" s="926" t="s">
        <v>439</v>
      </c>
      <c r="DM126" s="926"/>
      <c r="DN126" s="926"/>
      <c r="DO126" s="926"/>
      <c r="DP126" s="926"/>
      <c r="DQ126" s="926" t="s">
        <v>440</v>
      </c>
      <c r="DR126" s="926"/>
      <c r="DS126" s="926"/>
      <c r="DT126" s="926"/>
      <c r="DU126" s="926"/>
      <c r="DV126" s="927" t="s">
        <v>129</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440</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36321</v>
      </c>
      <c r="AB128" s="1052"/>
      <c r="AC128" s="1052"/>
      <c r="AD128" s="1052"/>
      <c r="AE128" s="1053"/>
      <c r="AF128" s="1054">
        <v>32160</v>
      </c>
      <c r="AG128" s="1052"/>
      <c r="AH128" s="1052"/>
      <c r="AI128" s="1052"/>
      <c r="AJ128" s="1053"/>
      <c r="AK128" s="1054">
        <v>36562</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129</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129</v>
      </c>
      <c r="DH128" s="1044"/>
      <c r="DI128" s="1044"/>
      <c r="DJ128" s="1044"/>
      <c r="DK128" s="1044"/>
      <c r="DL128" s="1044" t="s">
        <v>129</v>
      </c>
      <c r="DM128" s="1044"/>
      <c r="DN128" s="1044"/>
      <c r="DO128" s="1044"/>
      <c r="DP128" s="1044"/>
      <c r="DQ128" s="1044" t="s">
        <v>129</v>
      </c>
      <c r="DR128" s="1044"/>
      <c r="DS128" s="1044"/>
      <c r="DT128" s="1044"/>
      <c r="DU128" s="1044"/>
      <c r="DV128" s="1045" t="s">
        <v>440</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3661957</v>
      </c>
      <c r="AB129" s="959"/>
      <c r="AC129" s="959"/>
      <c r="AD129" s="959"/>
      <c r="AE129" s="960"/>
      <c r="AF129" s="961">
        <v>3892867</v>
      </c>
      <c r="AG129" s="959"/>
      <c r="AH129" s="959"/>
      <c r="AI129" s="959"/>
      <c r="AJ129" s="960"/>
      <c r="AK129" s="961">
        <v>4021435</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129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500540</v>
      </c>
      <c r="AB130" s="959"/>
      <c r="AC130" s="959"/>
      <c r="AD130" s="959"/>
      <c r="AE130" s="960"/>
      <c r="AF130" s="961">
        <v>500897</v>
      </c>
      <c r="AG130" s="959"/>
      <c r="AH130" s="959"/>
      <c r="AI130" s="959"/>
      <c r="AJ130" s="960"/>
      <c r="AK130" s="961">
        <v>736700</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4.5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3161417</v>
      </c>
      <c r="AB131" s="986"/>
      <c r="AC131" s="986"/>
      <c r="AD131" s="986"/>
      <c r="AE131" s="987"/>
      <c r="AF131" s="985">
        <v>3391970</v>
      </c>
      <c r="AG131" s="986"/>
      <c r="AH131" s="986"/>
      <c r="AI131" s="986"/>
      <c r="AJ131" s="987"/>
      <c r="AK131" s="985">
        <v>3284735</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3.0893425319999999</v>
      </c>
      <c r="AB132" s="1097"/>
      <c r="AC132" s="1097"/>
      <c r="AD132" s="1097"/>
      <c r="AE132" s="1098"/>
      <c r="AF132" s="1099">
        <v>4.5277228279999999</v>
      </c>
      <c r="AG132" s="1097"/>
      <c r="AH132" s="1097"/>
      <c r="AI132" s="1097"/>
      <c r="AJ132" s="1098"/>
      <c r="AK132" s="1099">
        <v>5.9508910159999999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3.3</v>
      </c>
      <c r="AB133" s="1080"/>
      <c r="AC133" s="1080"/>
      <c r="AD133" s="1080"/>
      <c r="AE133" s="1081"/>
      <c r="AF133" s="1079">
        <v>3.5</v>
      </c>
      <c r="AG133" s="1080"/>
      <c r="AH133" s="1080"/>
      <c r="AI133" s="1080"/>
      <c r="AJ133" s="1081"/>
      <c r="AK133" s="1079">
        <v>4.5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gbb0Yvv+0+AcPc1CqyY7Ab6w8tRZN8hX4NjL2goNiWXdjg5ywl6OPQi3XECMjERjJBYQvJyM25NWydlcZT5bQ==" saltValue="hL4DjRW86naqiC9fpyIh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0axwbUIyek8ionaZ5Kf2VRQ9YdcjEXA5bUw7fCTl1OHUEyxmbl1T9icvKGLWmeqYXsZN06KSNEOXDxhRSdP7Q==" saltValue="CFufawcB3QBwuV9MT3Lh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h6NPqUXSgQfkQKSHoK7aT7zVC+jc+uYC4whmRhs2roAvs8twgKCoHtUt4kLY6uw3gSC+175BdN/5JB8N3Sf5w==" saltValue="/p/mf5ZaPFY3fEfIC4Gh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979947</v>
      </c>
      <c r="AP9" s="281">
        <v>76326</v>
      </c>
      <c r="AQ9" s="282">
        <v>108757</v>
      </c>
      <c r="AR9" s="283">
        <v>-29.8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5812</v>
      </c>
      <c r="AP10" s="284">
        <v>453</v>
      </c>
      <c r="AQ10" s="285">
        <v>15108</v>
      </c>
      <c r="AR10" s="286">
        <v>-97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t="s">
        <v>510</v>
      </c>
      <c r="AP11" s="284" t="s">
        <v>510</v>
      </c>
      <c r="AQ11" s="285">
        <v>1414</v>
      </c>
      <c r="AR11" s="286" t="s">
        <v>510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510</v>
      </c>
      <c r="AP12" s="284" t="s">
        <v>510</v>
      </c>
      <c r="AQ12" s="285">
        <v>40</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34997</v>
      </c>
      <c r="AP13" s="284">
        <v>2726</v>
      </c>
      <c r="AQ13" s="285">
        <v>4611</v>
      </c>
      <c r="AR13" s="286">
        <v>-40.9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68706</v>
      </c>
      <c r="AP14" s="284">
        <v>5351</v>
      </c>
      <c r="AQ14" s="285">
        <v>2427</v>
      </c>
      <c r="AR14" s="286">
        <v>120.5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-67594</v>
      </c>
      <c r="AP15" s="284">
        <v>-5265</v>
      </c>
      <c r="AQ15" s="285">
        <v>-7785</v>
      </c>
      <c r="AR15" s="286">
        <v>-32.4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1021868</v>
      </c>
      <c r="AP16" s="284">
        <v>79591</v>
      </c>
      <c r="AQ16" s="285">
        <v>124572</v>
      </c>
      <c r="AR16" s="286">
        <v>-36.1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7.56</v>
      </c>
      <c r="AP21" s="298">
        <v>10.78</v>
      </c>
      <c r="AQ21" s="299">
        <v>-3.22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95.6</v>
      </c>
      <c r="AP22" s="303">
        <v>96.3</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719772</v>
      </c>
      <c r="AP32" s="312">
        <v>56061</v>
      </c>
      <c r="AQ32" s="313">
        <v>62543</v>
      </c>
      <c r="AR32" s="314">
        <v>-10.4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510</v>
      </c>
      <c r="AP34" s="312" t="s">
        <v>510</v>
      </c>
      <c r="AQ34" s="313" t="s">
        <v>510</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230538</v>
      </c>
      <c r="AP35" s="312">
        <v>17956</v>
      </c>
      <c r="AQ35" s="313">
        <v>16620</v>
      </c>
      <c r="AR35" s="314">
        <v>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17519</v>
      </c>
      <c r="AP36" s="312">
        <v>1365</v>
      </c>
      <c r="AQ36" s="313">
        <v>3562</v>
      </c>
      <c r="AR36" s="314">
        <v>-61.7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904</v>
      </c>
      <c r="AP37" s="312">
        <v>70</v>
      </c>
      <c r="AQ37" s="313">
        <v>625</v>
      </c>
      <c r="AR37" s="314">
        <v>-88.8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510</v>
      </c>
      <c r="AP38" s="315" t="s">
        <v>510</v>
      </c>
      <c r="AQ38" s="316">
        <v>3</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-36562</v>
      </c>
      <c r="AP39" s="312">
        <v>-2848</v>
      </c>
      <c r="AQ39" s="313">
        <v>-2822</v>
      </c>
      <c r="AR39" s="314">
        <v>0.9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-736700</v>
      </c>
      <c r="AP40" s="312">
        <v>-57380</v>
      </c>
      <c r="AQ40" s="313">
        <v>-53912</v>
      </c>
      <c r="AR40" s="314">
        <v>6.4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195471</v>
      </c>
      <c r="AP41" s="312">
        <v>15225</v>
      </c>
      <c r="AQ41" s="313">
        <v>26618</v>
      </c>
      <c r="AR41" s="314">
        <v>-42.8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422587</v>
      </c>
      <c r="AN51" s="334">
        <v>32387</v>
      </c>
      <c r="AO51" s="335">
        <v>-68.7</v>
      </c>
      <c r="AP51" s="336">
        <v>88328</v>
      </c>
      <c r="AQ51" s="337">
        <v>-1.9</v>
      </c>
      <c r="AR51" s="338">
        <v>-66.8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218204</v>
      </c>
      <c r="AN52" s="342">
        <v>16723</v>
      </c>
      <c r="AO52" s="343">
        <v>-39.700000000000003</v>
      </c>
      <c r="AP52" s="344">
        <v>49013</v>
      </c>
      <c r="AQ52" s="345">
        <v>6.4</v>
      </c>
      <c r="AR52" s="346">
        <v>-46.1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2628958</v>
      </c>
      <c r="AN53" s="334">
        <v>203259</v>
      </c>
      <c r="AO53" s="335">
        <v>527.6</v>
      </c>
      <c r="AP53" s="336">
        <v>103390</v>
      </c>
      <c r="AQ53" s="337">
        <v>17.100000000000001</v>
      </c>
      <c r="AR53" s="338">
        <v>510.5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274723</v>
      </c>
      <c r="AN54" s="342">
        <v>21240</v>
      </c>
      <c r="AO54" s="343">
        <v>27</v>
      </c>
      <c r="AP54" s="344">
        <v>51269</v>
      </c>
      <c r="AQ54" s="345">
        <v>4.5999999999999996</v>
      </c>
      <c r="AR54" s="346">
        <v>22.4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1258407</v>
      </c>
      <c r="AN55" s="334">
        <v>96965</v>
      </c>
      <c r="AO55" s="335">
        <v>-52.3</v>
      </c>
      <c r="AP55" s="336">
        <v>117234</v>
      </c>
      <c r="AQ55" s="337">
        <v>13.4</v>
      </c>
      <c r="AR55" s="338">
        <v>-65.7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223533</v>
      </c>
      <c r="AN56" s="342">
        <v>17224</v>
      </c>
      <c r="AO56" s="343">
        <v>-18.899999999999999</v>
      </c>
      <c r="AP56" s="344">
        <v>59796</v>
      </c>
      <c r="AQ56" s="345">
        <v>16.600000000000001</v>
      </c>
      <c r="AR56" s="346">
        <v>-35.5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766572</v>
      </c>
      <c r="AN57" s="334">
        <v>59227</v>
      </c>
      <c r="AO57" s="335">
        <v>-38.9</v>
      </c>
      <c r="AP57" s="336">
        <v>97758</v>
      </c>
      <c r="AQ57" s="337">
        <v>-16.600000000000001</v>
      </c>
      <c r="AR57" s="338">
        <v>-22.3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189468</v>
      </c>
      <c r="AN58" s="342">
        <v>14639</v>
      </c>
      <c r="AO58" s="343">
        <v>-15</v>
      </c>
      <c r="AP58" s="344">
        <v>45946</v>
      </c>
      <c r="AQ58" s="345">
        <v>-23.2</v>
      </c>
      <c r="AR58" s="346">
        <v>8.1999999999999993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1685672</v>
      </c>
      <c r="AN59" s="334">
        <v>131293</v>
      </c>
      <c r="AO59" s="335">
        <v>121.7</v>
      </c>
      <c r="AP59" s="336">
        <v>91338</v>
      </c>
      <c r="AQ59" s="337">
        <v>-6.6</v>
      </c>
      <c r="AR59" s="338">
        <v>128.30000000000001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494132</v>
      </c>
      <c r="AN60" s="342">
        <v>38487</v>
      </c>
      <c r="AO60" s="343">
        <v>162.9</v>
      </c>
      <c r="AP60" s="344">
        <v>43989</v>
      </c>
      <c r="AQ60" s="345">
        <v>-4.3</v>
      </c>
      <c r="AR60" s="346">
        <v>167.2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1352439</v>
      </c>
      <c r="AN61" s="349">
        <v>104626</v>
      </c>
      <c r="AO61" s="350">
        <v>97.9</v>
      </c>
      <c r="AP61" s="351">
        <v>99610</v>
      </c>
      <c r="AQ61" s="352">
        <v>1.1000000000000001</v>
      </c>
      <c r="AR61" s="338">
        <v>96.8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280012</v>
      </c>
      <c r="AN62" s="342">
        <v>21663</v>
      </c>
      <c r="AO62" s="343">
        <v>23.3</v>
      </c>
      <c r="AP62" s="344">
        <v>50003</v>
      </c>
      <c r="AQ62" s="345">
        <v>0</v>
      </c>
      <c r="AR62" s="346">
        <v>23.3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5dXdWbDveTtL06H7H2ztyjWDGYcvziiVC3AD/LcoHDjo3w2/W9R5xFDxGZaC9sZdGHMczWAsD4KAmgmPZnfPg==" saltValue="0asOTnkECp6dAyI3U5dQ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sqYykyUw+89cJk4jYQdLvrxcL2wNrgQ3PGHMtDHNqyX26SGY+HuljCtm0M3B7VKl8bAm6pptkDcEjcVkgP9e0Q==" saltValue="/e0xrFFazMVc+/CccoBe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eTDH+CZLX3T9A9OAHb88uLIQASBb8ZVuokgQ6RNlTvDRbmlNvl3TuYm+rATdvz2duyBzIXxC2Ii5ifdK5LNvVA==" saltValue="aDGI2nbtJuEL2Lx9Wn7z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37.21</v>
      </c>
      <c r="G47" s="12">
        <v>50.45</v>
      </c>
      <c r="H47" s="12">
        <v>66.63</v>
      </c>
      <c r="I47" s="12">
        <v>66.12</v>
      </c>
      <c r="J47" s="13">
        <v>66.87</v>
      </c>
    </row>
    <row r="48" spans="2:10" ht="57.75" customHeight="1" x14ac:dyDescent="0.15">
      <c r="B48" s="14"/>
      <c r="C48" s="1141" t="s">
        <v>4</v>
      </c>
      <c r="D48" s="1141"/>
      <c r="E48" s="1142"/>
      <c r="F48" s="15">
        <v>2.12</v>
      </c>
      <c r="G48" s="16">
        <v>9.9</v>
      </c>
      <c r="H48" s="16">
        <v>7.29</v>
      </c>
      <c r="I48" s="16">
        <v>5.9</v>
      </c>
      <c r="J48" s="17">
        <v>9.18</v>
      </c>
    </row>
    <row r="49" spans="2:10" ht="57.75" customHeight="1" thickBot="1" x14ac:dyDescent="0.2">
      <c r="B49" s="18"/>
      <c r="C49" s="1143" t="s">
        <v>5</v>
      </c>
      <c r="D49" s="1143"/>
      <c r="E49" s="1144"/>
      <c r="F49" s="19" t="s">
        <v>557</v>
      </c>
      <c r="G49" s="20">
        <v>21.27</v>
      </c>
      <c r="H49" s="20">
        <v>14.93</v>
      </c>
      <c r="I49" s="20">
        <v>2.4900000000000002</v>
      </c>
      <c r="J49" s="21">
        <v>6.32</v>
      </c>
    </row>
    <row r="50" spans="2:10" x14ac:dyDescent="0.15"/>
  </sheetData>
  <sheetProtection algorithmName="SHA-512" hashValue="YnsEAGgzPMD751bm2b10s6JS9DlHX8WhjG4hO0qDMoZs75X3rGJWOwJp1BK5+Tt/4LnHAdydCzgiRzR2+wZmFw==" saltValue="8+ug9gKH4uvLOZAqzhYN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2024-03-21T07:19:42Z</cp:lastPrinted>
  <dcterms:created xsi:type="dcterms:W3CDTF">2024-03-14T03:54:40Z</dcterms:created>
  <dcterms:modified xsi:type="dcterms:W3CDTF">2024-03-21T07:42:57Z</dcterms:modified>
  <cp:category/>
</cp:coreProperties>
</file>